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450" windowWidth="17175" windowHeight="8295" tabRatio="597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'ОСС'!$A$1:$Y$289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<sst xmlns="http://schemas.openxmlformats.org/spreadsheetml/2006/main" count="2258" uniqueCount="461">
  <si>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</si>
  <si>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</si>
  <si>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</si>
  <si>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</si>
  <si>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</si>
  <si>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</si>
  <si>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</si>
  <si>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</si>
  <si>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</si>
  <si>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</si>
  <si>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</si>
  <si>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</si>
  <si>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</si>
  <si>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</si>
  <si>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</si>
  <si>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</si>
  <si>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</si>
  <si>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</si>
  <si>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</si>
  <si>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</si>
  <si>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</si>
  <si>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</si>
  <si>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</si>
  <si>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</si>
  <si>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</si>
  <si>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</si>
  <si>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штука</t>
  </si>
  <si>
    <t>" Утвержден "</t>
  </si>
  <si>
    <t xml:space="preserve">Приказом директора </t>
  </si>
  <si>
    <t>Итого по ТРУ ТОО " ОСС " :</t>
  </si>
  <si>
    <t>ОТ</t>
  </si>
  <si>
    <t>РК, г. Актау, мкр 23, ТОО "ОСС", каб:1А</t>
  </si>
  <si>
    <t>2013 год</t>
  </si>
  <si>
    <t>ТОО "Oil
 Construction Company"</t>
  </si>
  <si>
    <t>в течение 45 дней с даты заключения договора</t>
  </si>
  <si>
    <t>Изменить  следующие позиции по товарам:</t>
  </si>
  <si>
    <t>РК, Мангистауская область, пос Ынтымак,   ТОО "ОСС", УТиСТ</t>
  </si>
  <si>
    <t>авансовый платеж - 0%, 90 %  в течение 30 рабочих дней после поставки, 10 % после акта сверки  взаиморасчетов</t>
  </si>
  <si>
    <t>Стартер</t>
  </si>
  <si>
    <t>Итого по товарам :</t>
  </si>
  <si>
    <t>DDP</t>
  </si>
  <si>
    <t>ОП</t>
  </si>
  <si>
    <t>796</t>
  </si>
  <si>
    <t>839</t>
  </si>
  <si>
    <t>комплект</t>
  </si>
  <si>
    <t>006</t>
  </si>
  <si>
    <t>прочий</t>
  </si>
  <si>
    <t>метр погонный</t>
  </si>
  <si>
    <t>Генератор</t>
  </si>
  <si>
    <t>29.31.22.00.00.00.30.02.1</t>
  </si>
  <si>
    <t>Провод высокого напряжения</t>
  </si>
  <si>
    <t xml:space="preserve"> Изменения и дополнения №11  к  Плану закупок товаров, работ и услуг  ТОО "Oil Construction Company" на  2013г .</t>
  </si>
  <si>
    <t>2910-1 Т</t>
  </si>
  <si>
    <t>29.31.22.00.00.00.10.14.1</t>
  </si>
  <si>
    <t>с электромеханическим перемещением шестерни привода, для прочих автомобилей</t>
  </si>
  <si>
    <t>Д144 2417.3708000</t>
  </si>
  <si>
    <t>август-сентябрь
2013 год</t>
  </si>
  <si>
    <t>2910-2 Т</t>
  </si>
  <si>
    <t>октябрь-ноябрь
2013 год</t>
  </si>
  <si>
    <t>2911-1 Т</t>
  </si>
  <si>
    <t>Д-240 20.3708000</t>
  </si>
  <si>
    <t>2911-2 Т</t>
  </si>
  <si>
    <t>2912-1 Т</t>
  </si>
  <si>
    <t>29.31.10.00.00.00.12.13.1</t>
  </si>
  <si>
    <t>прочие</t>
  </si>
  <si>
    <t>Клемма аккумулятора  длина 1 м</t>
  </si>
  <si>
    <t>2912-2 Т</t>
  </si>
  <si>
    <t>2913-1 Т</t>
  </si>
  <si>
    <t>Клемма аккумулятора  длина 1,5 м</t>
  </si>
  <si>
    <t>2913-2 Т</t>
  </si>
  <si>
    <t>2914-1 Т</t>
  </si>
  <si>
    <t>29.32.30.00.15.00.29.07.1</t>
  </si>
  <si>
    <t xml:space="preserve">Указатель </t>
  </si>
  <si>
    <t>Щиток приборовпанель приборовуказателей
 давления масла, температуры воды, тока и т. д.</t>
  </si>
  <si>
    <t>2914-2 Т</t>
  </si>
  <si>
    <t>2915-1 Т</t>
  </si>
  <si>
    <t>29.32.30.00.02.04.01.03.1</t>
  </si>
  <si>
    <t>Датчик давления масла</t>
  </si>
  <si>
    <t>для прочих автомобилей</t>
  </si>
  <si>
    <t>ДД-6М, 12в</t>
  </si>
  <si>
    <t>2915-2 Т</t>
  </si>
  <si>
    <t>2916-1 Т</t>
  </si>
  <si>
    <t>29.32.30.00.01.01.12.01.1</t>
  </si>
  <si>
    <t>Датчик температуры охлаждающей жидкости (термистор)</t>
  </si>
  <si>
    <t>термисторы прямого подогрева</t>
  </si>
  <si>
    <t>Датчик  температуры воды  ТМ-100В,12в</t>
  </si>
  <si>
    <t>2916-2 Т</t>
  </si>
  <si>
    <t>2917-1 Т</t>
  </si>
  <si>
    <t>27.32.13.00.01.05.25.15.1</t>
  </si>
  <si>
    <t xml:space="preserve">Провод  </t>
  </si>
  <si>
    <t>ПГВА-2.5</t>
  </si>
  <si>
    <t>Провод сечением  2-2,5 мм2 ПГВА-2,5(Ж) 087400509</t>
  </si>
  <si>
    <t>800</t>
  </si>
  <si>
    <t>2917-2 Т</t>
  </si>
  <si>
    <t>2918-1 Т</t>
  </si>
  <si>
    <t>29.32.30.00.15.00.05.03.1</t>
  </si>
  <si>
    <t xml:space="preserve">Включатель </t>
  </si>
  <si>
    <t>массы</t>
  </si>
  <si>
    <t xml:space="preserve">  131-3703140 типа ВК-318Б</t>
  </si>
  <si>
    <t>2918-2 Т</t>
  </si>
  <si>
    <t>2919-1 Т</t>
  </si>
  <si>
    <t>номинальное напряжение не более 14 В, постоянного тока, с последовательным возбуждением</t>
  </si>
  <si>
    <t>Генератор в сборе Г-964.3701-1</t>
  </si>
  <si>
    <t>2919-2 Т</t>
  </si>
  <si>
    <t>2920-1 Т</t>
  </si>
  <si>
    <t>Генератор в сборе 4627.3701000</t>
  </si>
  <si>
    <t>2920-2 Т</t>
  </si>
  <si>
    <t>2921-1 Т</t>
  </si>
  <si>
    <t>28.30.93.00.00.00.11.18.1</t>
  </si>
  <si>
    <t>Натяжитель</t>
  </si>
  <si>
    <t>устройство, с помощью которого устраняется чрезмерное провисание цепь, ремня гРМ</t>
  </si>
  <si>
    <t>Д-37Е-3701656В2</t>
  </si>
  <si>
    <t>2921-2 Т</t>
  </si>
  <si>
    <t>2922-1 Т</t>
  </si>
  <si>
    <t>29.31.23.00.00.00.11.11.1</t>
  </si>
  <si>
    <t>Фонарь</t>
  </si>
  <si>
    <t>правый, задний</t>
  </si>
  <si>
    <t>ФП-133</t>
  </si>
  <si>
    <t>2922-2 Т</t>
  </si>
  <si>
    <t>2923-1 Т</t>
  </si>
  <si>
    <t>30.20.40.00.00.08.03.77.1</t>
  </si>
  <si>
    <t>Коллектор всасывающий</t>
  </si>
  <si>
    <t>для подвижного состава</t>
  </si>
  <si>
    <t>Трубопровод выпускной Д37М-1008120Г9</t>
  </si>
  <si>
    <t>2923-2 Т</t>
  </si>
  <si>
    <t>2924-1 Т</t>
  </si>
  <si>
    <t>29.32.30.00.15.00.51.03.1</t>
  </si>
  <si>
    <t>Прокладка коллектора</t>
  </si>
  <si>
    <t>к специализированному автотранспорту</t>
  </si>
  <si>
    <t>Д37М-1008170Б</t>
  </si>
  <si>
    <t>2924-2 Т</t>
  </si>
  <si>
    <t>2925-1 Т</t>
  </si>
  <si>
    <t>29.32.30.00.01.01.01.32.1</t>
  </si>
  <si>
    <t>Патрубок системы охлаждения</t>
  </si>
  <si>
    <t>для прочих  автомобилей</t>
  </si>
  <si>
    <t>Д-37Е-1109534Ж2</t>
  </si>
  <si>
    <t>2925-2 Т</t>
  </si>
  <si>
    <t>2926-1 Т</t>
  </si>
  <si>
    <t>50-1307044Б</t>
  </si>
  <si>
    <t>2926-2 Т</t>
  </si>
  <si>
    <t>2927-1 Т</t>
  </si>
  <si>
    <t>29.10.19.00.00.10.16.11.1</t>
  </si>
  <si>
    <t>Поршневой палец</t>
  </si>
  <si>
    <t xml:space="preserve">для дизельного двигателя </t>
  </si>
  <si>
    <t>Д144-1004052</t>
  </si>
  <si>
    <t>2927-2 Т</t>
  </si>
  <si>
    <t>2928-1 Т</t>
  </si>
  <si>
    <t>114362-7711</t>
  </si>
  <si>
    <t>2928-2 Т</t>
  </si>
  <si>
    <t>с  даты заключения договора по 30 декабря</t>
  </si>
  <si>
    <t>11,14,22</t>
  </si>
  <si>
    <t>3108 Т</t>
  </si>
  <si>
    <t>28.14.13.21.00.00.00.17.2</t>
  </si>
  <si>
    <t>Задвижка</t>
  </si>
  <si>
    <t>Задвижка стальная, давление P - 6,3 Мпа, тип присодинения к трубопроводу - фланцевое. ГОСТ 9698-86</t>
  </si>
  <si>
    <t>октябрь, ноябрь
2013 год.</t>
  </si>
  <si>
    <t xml:space="preserve">РК, Мангистауская обл, пос. Ынтымак база БПО  ТОО "ОСС" </t>
  </si>
  <si>
    <t xml:space="preserve">в течение45  дней с даты заключения договора
</t>
  </si>
  <si>
    <t>3108-1 Т</t>
  </si>
  <si>
    <t>3109 Т</t>
  </si>
  <si>
    <t>28.14.13.21.00.00.00.25.2</t>
  </si>
  <si>
    <t>Задвижка стальная, давление P - 16 Мпа, тип присодинения к трубопроводу - фланцевое. ГОСТ 9698-86</t>
  </si>
  <si>
    <t>3109-1 Т</t>
  </si>
  <si>
    <t>3110 Т</t>
  </si>
  <si>
    <t>3110-1 Т</t>
  </si>
  <si>
    <t>Изменить  следующие позиции по услугам:</t>
  </si>
  <si>
    <t>140-2 У</t>
  </si>
  <si>
    <t>85.59.13.19.00.00.00</t>
  </si>
  <si>
    <t>Услуги по обучению на курсах по сейсмобезопасному строительству и геодезии</t>
  </si>
  <si>
    <t>обучение на курсах по сейсмобезопасному строительству и геодезии</t>
  </si>
  <si>
    <t>Обучение на тему: Основы сейсмостойкого строительства ЦПК РГП "КазНИИССА"</t>
  </si>
  <si>
    <t>ОИ</t>
  </si>
  <si>
    <t>октябрь, нябрь 2013г</t>
  </si>
  <si>
    <t>РК, Мангистауская область, г.Актау</t>
  </si>
  <si>
    <t>авансовый платеж - 100% после заключения договора на основании счета</t>
  </si>
  <si>
    <t>ОПРУ</t>
  </si>
  <si>
    <t>140-3 У</t>
  </si>
  <si>
    <t>3111 Т</t>
  </si>
  <si>
    <t>3111-1 Т</t>
  </si>
  <si>
    <t>2865-1 Т</t>
  </si>
  <si>
    <t>28.14.13.15.00.00.00.03.1</t>
  </si>
  <si>
    <t>Клапан обратный</t>
  </si>
  <si>
    <t>Клапан обратный стальной, условное давление P -1,6 Мпа, тип присоединения к трубопроводу - фланцевое  ГОСТ 27477-87</t>
  </si>
  <si>
    <t xml:space="preserve">РК, Мангистауская обл, пос.Ынтымак, база БПО ТОО "ОСС" </t>
  </si>
  <si>
    <t>в течение 45 дней с даты заключения договора поставка по заявкам 2013 год.</t>
  </si>
  <si>
    <t>2865-2 Т</t>
  </si>
  <si>
    <t>3112 Т</t>
  </si>
  <si>
    <t>28.14.13.15.00.00.00.05.1</t>
  </si>
  <si>
    <t>Клапан обратный стальной, условное давление P -4 Мпа, тип присоединения к трубопроводу - фланцевое ГОСТ 27477-87</t>
  </si>
  <si>
    <t>3112-1 Т</t>
  </si>
  <si>
    <t>3113 Т</t>
  </si>
  <si>
    <t>26.51.53.05.00.00.00.01.1</t>
  </si>
  <si>
    <t>Пробоотборник</t>
  </si>
  <si>
    <t>для отбора проб нефтепродуктов</t>
  </si>
  <si>
    <t>3113-1 Т</t>
  </si>
  <si>
    <t>3114 Т</t>
  </si>
  <si>
    <t>28.14.13.56.00.00.00.01.1</t>
  </si>
  <si>
    <t>Быстроразъемное соединение</t>
  </si>
  <si>
    <t>стальное</t>
  </si>
  <si>
    <t>3114-1 Т</t>
  </si>
  <si>
    <t>25.11.22.00.00.10.10.10.4</t>
  </si>
  <si>
    <t>963-2 Т</t>
  </si>
  <si>
    <t>Решетчатая мачта</t>
  </si>
  <si>
    <t>Для использования в металлоконструкциях</t>
  </si>
  <si>
    <t>ПМС-23</t>
  </si>
  <si>
    <t>в течение 50 дней  с  даты  заключения договора</t>
  </si>
  <si>
    <t>963-3 Т</t>
  </si>
  <si>
    <t>866-1 Т</t>
  </si>
  <si>
    <t>26.51.52.14.11.11.16.26.1</t>
  </si>
  <si>
    <t>Манометр</t>
  </si>
  <si>
    <t>диаметр  корпуса не более 170  мм, класс  точности 1,5, диапазон показаний от 0 до 40</t>
  </si>
  <si>
    <t>Эл.контактный ДМ2005СаiEx У2-40кас/см2-1,5-IV-MП IP-53-ЦСМ</t>
  </si>
  <si>
    <t>октябрь
2013 год.</t>
  </si>
  <si>
    <t>в течение 50 дней с даты заключения договора</t>
  </si>
  <si>
    <t>866-2 Т</t>
  </si>
  <si>
    <t>3143 Т</t>
  </si>
  <si>
    <t>23.61.12.00.20.11.12.10.1</t>
  </si>
  <si>
    <t>Труба</t>
  </si>
  <si>
    <t>железобетонная безнапорная, марки ТБ100.50, ГОСТ 6482-88</t>
  </si>
  <si>
    <t>октябрь, ноябрь 2013 год</t>
  </si>
  <si>
    <t>3143-1 Т</t>
  </si>
  <si>
    <t>583-1 Т</t>
  </si>
  <si>
    <t>октябрь, ноябрь  2013 год</t>
  </si>
  <si>
    <t>583-2 Т</t>
  </si>
  <si>
    <t>585-1 Т</t>
  </si>
  <si>
    <t>23.61.20.00.10.10.01.29.1</t>
  </si>
  <si>
    <t>Фундамент</t>
  </si>
  <si>
    <t>железобетонный под колонны параболических лотков стаканного типа, марки Ф18.9-1, ГОСТ 23972-80</t>
  </si>
  <si>
    <t>585-2 Т</t>
  </si>
  <si>
    <t>586-1 Т</t>
  </si>
  <si>
    <t>3.61.20.00.20.10.01.36.1</t>
  </si>
  <si>
    <t>Стойка-колонна</t>
  </si>
  <si>
    <t>железобетонная под параболические лотки, тип К, ГОСТ 23899-79</t>
  </si>
  <si>
    <t>СТ1</t>
  </si>
  <si>
    <t>586-2 Т</t>
  </si>
  <si>
    <t>587-1 Т</t>
  </si>
  <si>
    <t>СТ2</t>
  </si>
  <si>
    <t>587-2 Т</t>
  </si>
  <si>
    <t>589-1 Т</t>
  </si>
  <si>
    <t>23.61.11.00.43.00.00.30.1</t>
  </si>
  <si>
    <t>Лоток бордюрный</t>
  </si>
  <si>
    <t>бетонный, водосточный</t>
  </si>
  <si>
    <t>589-2 Т</t>
  </si>
  <si>
    <t>590-1 Т</t>
  </si>
  <si>
    <t>590-2 Т</t>
  </si>
  <si>
    <t xml:space="preserve">2833-1 Т </t>
  </si>
  <si>
    <t>26.51.63.11.11.11.11.11.1</t>
  </si>
  <si>
    <t>Газомер</t>
  </si>
  <si>
    <t>Бытовой (с пропускной способностью до 6 м3/час).</t>
  </si>
  <si>
    <t>Счетчик газа со встроенным корректором, для учета объема природного газа по ГОСТ 5542, посредством автоматической электронной коррекции (корректор объема газа) показаний турбинных счетчиков газа СГ-16МТ-200-40 по температуре, давлению и коэффициенту сжимаемости измеряемой среды, диаметр условного прохода Ду-80мм., Q max - 200м3</t>
  </si>
  <si>
    <t>ЦП</t>
  </si>
  <si>
    <t xml:space="preserve">август-сентябрь
2013 год
</t>
  </si>
  <si>
    <t xml:space="preserve">2833-2 Т </t>
  </si>
  <si>
    <t xml:space="preserve">октябрь-ноябрь
2013 год
</t>
  </si>
  <si>
    <t>Итого по услугам :</t>
  </si>
  <si>
    <t>Приказ №368  от 22.10.2013 год.</t>
  </si>
  <si>
    <t xml:space="preserve">2832-1 Т </t>
  </si>
  <si>
    <t>28.13.14.00.00.00.15.10.1</t>
  </si>
  <si>
    <t>центробежный насос фекальный</t>
  </si>
  <si>
    <t>фекальный сточно-массный насос типа СМ, консольный горизонтальный, одноступенчатый с центробежным колесом закрытого типа</t>
  </si>
  <si>
    <t xml:space="preserve">Фекальный насос, диаметр входного патрубка -80мм, диаметр выходного патрубка – 50мм, номинальный диаметр колеса – 200мм. Подача – 50м3/час, напор – 50м    с эл/дв. АИР160С2У3, 15кВт  2900об\мин </t>
  </si>
  <si>
    <t xml:space="preserve">октябрь, ноябрь
2013 год
</t>
  </si>
  <si>
    <t>авансовый платеж - 0%, оплата 90%  в течение 30 рабочих дней после поставки товара, 10% после подписания акта сверки</t>
  </si>
  <si>
    <t xml:space="preserve">2832-2 Т </t>
  </si>
  <si>
    <t xml:space="preserve">2834-1 Т </t>
  </si>
  <si>
    <t>26.51.66.15.11.11.11.11.1</t>
  </si>
  <si>
    <t>Прибор для измерения или контроля геометрических величин</t>
  </si>
  <si>
    <t>Неэлектронный</t>
  </si>
  <si>
    <t>Мерник металлический, эталонный: Для поверки ТРК и других дозаторов бензина и дизельного топлива, номинальная вместимость - 20куб.дм с температурной шкалой и пеногасителем, диаметр371мм, высота - 800мм, масса не более – 11кг.</t>
  </si>
  <si>
    <t xml:space="preserve">2834-2 Т </t>
  </si>
  <si>
    <t>1296-1 Т</t>
  </si>
  <si>
    <t>25.73.20.00.00.11.16.10.1</t>
  </si>
  <si>
    <t>Часть пилы</t>
  </si>
  <si>
    <t>Части рабочие для пил из стали (кроме частей рабочих для ленточных, циркулярных, цепных пил, прямозубых и музыкальных пил) для работы не по металлу</t>
  </si>
  <si>
    <t>Зубья  к пилам ф 680 мм.с напайками по предложенным чертежам</t>
  </si>
  <si>
    <t xml:space="preserve"> октябрь, ноябрь
2013 год</t>
  </si>
  <si>
    <t>РК, Мангистауская область, пос Ынтымак,   ТОО "ОСС",БПО</t>
  </si>
  <si>
    <t>1296-2 Т</t>
  </si>
  <si>
    <t>1297-1 Т</t>
  </si>
  <si>
    <t>Зубья к пилам ф 1100 мм..с напайками по предложенным чертежам</t>
  </si>
  <si>
    <t>1297-2 Т</t>
  </si>
  <si>
    <t>2929-1 Т</t>
  </si>
  <si>
    <t>28.15.10.00.00.00.18.22.1</t>
  </si>
  <si>
    <t>подшипник роликовый радиально-упорный двухрядный</t>
  </si>
  <si>
    <t>подшипник роликовый радиально-упорный двухрядный с коническими роликами, наружным диаметром 220 мм</t>
  </si>
  <si>
    <t>3002244КМ</t>
  </si>
  <si>
    <t>в течение 30 дней с даты заключения договора</t>
  </si>
  <si>
    <t>2929-2 Т</t>
  </si>
  <si>
    <t>2930-1 Т</t>
  </si>
  <si>
    <t>28.15.10.00.00.00.14.77.1</t>
  </si>
  <si>
    <t>подшипник роликовый радиальный сферический двухрядный</t>
  </si>
  <si>
    <t>подшипник роликовый радиальный сферический двухрядный с конусным отверстием внутренних колец, наружным диаметром 180 мм</t>
  </si>
  <si>
    <t>2930-2 Т</t>
  </si>
  <si>
    <t>2931-1 Т</t>
  </si>
  <si>
    <t>29.32.30.00.15.00.33.16.1</t>
  </si>
  <si>
    <t>Сальник</t>
  </si>
  <si>
    <t>1.2-220х260-2</t>
  </si>
  <si>
    <t>2931-2 Т</t>
  </si>
  <si>
    <t>2932-1 Т</t>
  </si>
  <si>
    <t>1.2-220х320-2</t>
  </si>
  <si>
    <t>2932-2 Т</t>
  </si>
  <si>
    <t>2933-1 Т</t>
  </si>
  <si>
    <t>22.19.42.00.00.10.30.42.1</t>
  </si>
  <si>
    <t>Ремень</t>
  </si>
  <si>
    <t> Ремень клиновый приводный  с сечением В(Б)-5000. ГОСТ 1284-89.</t>
  </si>
  <si>
    <t>2933-2 Т</t>
  </si>
  <si>
    <t>3160 Т</t>
  </si>
  <si>
    <t>28.11.42.00.00.00.10.45.1</t>
  </si>
  <si>
    <t>Форсунка</t>
  </si>
  <si>
    <t>для дизельного двигателя</t>
  </si>
  <si>
    <t>форсунка в сборе</t>
  </si>
  <si>
    <t>октябрь, ноябрь  2013г.</t>
  </si>
  <si>
    <t xml:space="preserve">РК, Мангистауская обл, Мунайлинский р-н пос.Ынтымак, база УТиСТ </t>
  </si>
  <si>
    <t>в течение 30  рабочих дней с даты заключения договора</t>
  </si>
  <si>
    <t>3160-1 Т</t>
  </si>
  <si>
    <t>3161 Т</t>
  </si>
  <si>
    <t>29.32.30.00.11.00.03.03.1</t>
  </si>
  <si>
    <t>Топливный насос высокого давления (ТНВД)</t>
  </si>
  <si>
    <t>распределительные, одноплунжерные</t>
  </si>
  <si>
    <t>топливный насос  высокого давления (ТНВД) с электроклапаном</t>
  </si>
  <si>
    <t>3161-1 Т</t>
  </si>
  <si>
    <t>3163 Т</t>
  </si>
  <si>
    <t>28.29.12.00.00.00.30.10.1</t>
  </si>
  <si>
    <t>Фильтрующий элемент</t>
  </si>
  <si>
    <t>тонкость фильтрации от 100 до 125 мкм</t>
  </si>
  <si>
    <t>Запасные части к бульдозеру КОМАЦУ Д-355А</t>
  </si>
  <si>
    <t>в течение 45  рабочих дней с даты заключения договора</t>
  </si>
  <si>
    <t>авансовый платеж - 0%, 90 %  в течение 30  дней после поставки, 10 % после акта сверки  взаиморасчетов</t>
  </si>
  <si>
    <t>3163-1 Т</t>
  </si>
  <si>
    <t>3156 Т</t>
  </si>
  <si>
    <t> Ремень клиновый приводный  с сечением В(Б)-5000. ГОСТ 1284-89.</t>
  </si>
  <si>
    <t>3156-1 Т</t>
  </si>
  <si>
    <t>3157 Т</t>
  </si>
  <si>
    <t>22.19.42.00.00.10.30.34.1</t>
  </si>
  <si>
    <t> Ремень клиновый приводный с сечением  В(Б)-3150. ГОСТ 1284-89.</t>
  </si>
  <si>
    <t>3157-1 Т</t>
  </si>
  <si>
    <t>3158 Т</t>
  </si>
  <si>
    <t>22.19.42.00.00.10.30.24.1</t>
  </si>
  <si>
    <t> Ремень клиновый приводный  с сечением В(Б)-1800. ГОСТ 1284-89.</t>
  </si>
  <si>
    <t>3158-1 Т</t>
  </si>
  <si>
    <t>3159 Т</t>
  </si>
  <si>
    <t>28.15.10.00.00.00.14.45.1</t>
  </si>
  <si>
    <t>подшипник роликовый радиальный сферический двухрядный, наружным диаметром 420 мм</t>
  </si>
  <si>
    <t>3159-1 Т</t>
  </si>
  <si>
    <t>3115 Т</t>
  </si>
  <si>
    <t>26.51.63.13.11.11.11.13.1</t>
  </si>
  <si>
    <t>Счетчик жидкости</t>
  </si>
  <si>
    <t>Вентильный.</t>
  </si>
  <si>
    <t>3115-1 Т</t>
  </si>
  <si>
    <t>541-1 Т</t>
  </si>
  <si>
    <t>25.72.14.00.00.60.49.10.1</t>
  </si>
  <si>
    <t>Доводчик двери</t>
  </si>
  <si>
    <t>Доводчик до 90кг</t>
  </si>
  <si>
    <t>октябрь, ноябрь
2013 год</t>
  </si>
  <si>
    <t>541-2 Т</t>
  </si>
  <si>
    <t>Итого по работам :</t>
  </si>
  <si>
    <t>33 Р</t>
  </si>
  <si>
    <t>41.00.30.13.00.00.00</t>
  </si>
  <si>
    <t>Работы строительные по возведению вахтового жилья</t>
  </si>
  <si>
    <t>Полный цикл работ по возведению  вахтового жилья</t>
  </si>
  <si>
    <t>РК, Мангистауская область, пос.Жетыбай</t>
  </si>
  <si>
    <t>авансовый платеж- 0%, оплата 100%  течение 30 рабочих дней с даты  подписания акта выполненных работ</t>
  </si>
  <si>
    <t>ПР</t>
  </si>
  <si>
    <t>октябрь,ноябрь    2013г.</t>
  </si>
  <si>
    <t>90 календарных дней со дня подписания договора</t>
  </si>
  <si>
    <t>"переходящий" 11.2013-02.2014</t>
  </si>
  <si>
    <t>851-1 Т</t>
  </si>
  <si>
    <t>22.19.57.00.10.20.10.50.1</t>
  </si>
  <si>
    <t>Лента</t>
  </si>
  <si>
    <t>2 ПОЛ - 30 ГОСТ 2162-97. Лента изоляционная прорезиненная для  промышленного применения. Ширина 30 мм. ПОЛ - двусторонняя обычной липкости. ГОСТ 2162-97.</t>
  </si>
  <si>
    <t>в течение 60 дней с даты заключения договора</t>
  </si>
  <si>
    <t>166</t>
  </si>
  <si>
    <t>килограмм</t>
  </si>
  <si>
    <t>851-2 Т</t>
  </si>
  <si>
    <t>октябрь,ноябрь
2013 год.</t>
  </si>
  <si>
    <t>3150 Т</t>
  </si>
  <si>
    <t>27.33.11.00.00.03.01.12.1</t>
  </si>
  <si>
    <t>Выключатель пакетный</t>
  </si>
  <si>
    <t>ПВ 2-16 А</t>
  </si>
  <si>
    <t>октябрь 2013 год</t>
  </si>
  <si>
    <t>3150-1 Т</t>
  </si>
  <si>
    <t>3151 Т</t>
  </si>
  <si>
    <t>26.51.51.11.14.22.11.16.1</t>
  </si>
  <si>
    <t>Термометр</t>
  </si>
  <si>
    <t>ТКП-160-CR-М2/100+200/-10М</t>
  </si>
  <si>
    <t>3151-1 Т</t>
  </si>
  <si>
    <t>октябрь,ноябрь 2013 год</t>
  </si>
  <si>
    <t>3152 Т</t>
  </si>
  <si>
    <t>26.51.51.20.25.10.20.10.1</t>
  </si>
  <si>
    <t>Бобышка</t>
  </si>
  <si>
    <t>прямая БП</t>
  </si>
  <si>
    <t>3152-1 Т</t>
  </si>
  <si>
    <t>3154 Т</t>
  </si>
  <si>
    <t>26.51.65.00.00.00.07.38.1</t>
  </si>
  <si>
    <t>Регулятор давления газа</t>
  </si>
  <si>
    <t>условный проход 100 мм, максимальное входное давление 6,4 или 8 МПа</t>
  </si>
  <si>
    <t>3154-1 Т</t>
  </si>
  <si>
    <t>3155 Т</t>
  </si>
  <si>
    <t>28.92.12.20.10.56.10.10.1</t>
  </si>
  <si>
    <t>Манжета вставки</t>
  </si>
  <si>
    <t>Манжета вставки оборудования для герметизации устья нефтяных и газовых скважин</t>
  </si>
  <si>
    <t>авансовый платеж - 0%, оставшаяся часть в течении 30 рабочих дней с момента подписания первичных документов</t>
  </si>
  <si>
    <t>3155-1 Т</t>
  </si>
  <si>
    <t>438-1 Т</t>
  </si>
  <si>
    <t>23.99.13.00.00.20.20.11.1</t>
  </si>
  <si>
    <t>Рубероид</t>
  </si>
  <si>
    <t>Рубероид РКК-350</t>
  </si>
  <si>
    <t>сентябрь, октябрь  2013 год</t>
  </si>
  <si>
    <t>РК, Мангистауская обл, г: Актау  23 мкр.ТОО "ОСС" БПО</t>
  </si>
  <si>
    <t>авансовый платеж - 0%, 90% оплата в  течение 30 дней после поставки товара, 10% после акта сверки.</t>
  </si>
  <si>
    <t>055</t>
  </si>
  <si>
    <t>метр
квадрат</t>
  </si>
  <si>
    <t>438-2 Т</t>
  </si>
  <si>
    <t xml:space="preserve">2774-2 Т </t>
  </si>
  <si>
    <t>08.12.11.00.00.00.10.10.2</t>
  </si>
  <si>
    <t>Песок природный</t>
  </si>
  <si>
    <t>1 класса, мелкий, ГОСТ 8736-93</t>
  </si>
  <si>
    <t xml:space="preserve">Март-апрель
2013 год
</t>
  </si>
  <si>
    <t>март-август
поставка по заявкам заказчика 
2013 год.</t>
  </si>
  <si>
    <t>113</t>
  </si>
  <si>
    <t>метр
кубический</t>
  </si>
  <si>
    <t>19,20,21</t>
  </si>
  <si>
    <t xml:space="preserve">2774-3 Т </t>
  </si>
  <si>
    <t>Исключить  следующие позиции по работам:</t>
  </si>
  <si>
    <t>Включить  следующие позиции по работам:</t>
  </si>
  <si>
    <t>34 Р</t>
  </si>
  <si>
    <t>зд.№1,2</t>
  </si>
  <si>
    <t>35 Р</t>
  </si>
  <si>
    <t>зд.№3,4</t>
  </si>
  <si>
    <t>36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</si>
  <si>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</si>
  <si>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</si>
  <si>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</si>
  <si>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37 Р</t>
  </si>
  <si>
    <t>41.00.40.10.19.00.00</t>
  </si>
  <si>
    <t>Работы строительные по возведению здания общественного питания</t>
  </si>
  <si>
    <t>Полный цикл работ строительных по возведению здания общественного питания. Работы проводятся на основании проектно-сметной документации и других требований и норм строительства.</t>
  </si>
  <si>
    <t>75 календарных дней со дня подписания договора</t>
  </si>
  <si>
    <t>"переходящий" 11.2013-01.2014</t>
  </si>
  <si>
    <t>исключено</t>
  </si>
  <si>
    <t>597-1 Т</t>
  </si>
  <si>
    <t>25.99.29.00.01.10.13.10.1</t>
  </si>
  <si>
    <t>Люк смотровой</t>
  </si>
  <si>
    <t>ГОСТ 3634-99, канализационный</t>
  </si>
  <si>
    <t>50%</t>
  </si>
  <si>
    <t>597-2 Т</t>
  </si>
  <si>
    <t xml:space="preserve"> октябрь, ноябрь  2013 год</t>
  </si>
  <si>
    <t>395-2 Т</t>
  </si>
  <si>
    <t>20.30.22.00.00.00.59.10.1</t>
  </si>
  <si>
    <t>Шпатлевка</t>
  </si>
  <si>
    <t>универсальная</t>
  </si>
  <si>
    <t xml:space="preserve"> сентябрь, октябрь 2013 год </t>
  </si>
  <si>
    <t>395-3 Т</t>
  </si>
  <si>
    <t xml:space="preserve"> октябрь, ноябрь 2013 год </t>
  </si>
  <si>
    <t>397-2 Т</t>
  </si>
  <si>
    <t>20.59.59.00.16.00.00.22.2</t>
  </si>
  <si>
    <t>Монтажная пена (пенополиуретановый герметик)</t>
  </si>
  <si>
    <t>двухкомпонентная, всесезонная, в аэрозольной упаковке, профессиональная (пистолетная)</t>
  </si>
  <si>
    <t xml:space="preserve">сентябрь, октябрь 2013 год </t>
  </si>
  <si>
    <t>Один баллон</t>
  </si>
  <si>
    <t>397-3 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</si>
</sst>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  <numFmt numFmtId="201" formatCode="#,##0.00_ ;\-#,##0.00\ 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u val="single"/>
      <sz val="10"/>
      <color indexed="20"/>
      <name val="Arial Cyr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1" fillId="24" borderId="0" xfId="67" applyFont="1" applyFill="1" applyBorder="1" applyAlignment="1">
      <alignment horizontal="center" vertical="center"/>
      <protection/>
    </xf>
    <xf numFmtId="0" fontId="21" fillId="24" borderId="0" xfId="67" applyFont="1" applyFill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0" xfId="67" applyFont="1" applyFill="1" applyAlignment="1">
      <alignment horizontal="center" vertical="center" wrapText="1"/>
      <protection/>
    </xf>
    <xf numFmtId="0" fontId="20" fillId="25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9" fontId="20" fillId="25" borderId="10" xfId="67" applyNumberFormat="1" applyFont="1" applyFill="1" applyBorder="1" applyAlignment="1">
      <alignment horizontal="center" vertical="center"/>
      <protection/>
    </xf>
    <xf numFmtId="0" fontId="24" fillId="24" borderId="11" xfId="67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21" fillId="24" borderId="10" xfId="67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center"/>
    </xf>
    <xf numFmtId="0" fontId="32" fillId="25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49" fontId="32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4" fillId="27" borderId="12" xfId="67" applyFont="1" applyFill="1" applyBorder="1" applyAlignment="1">
      <alignment horizontal="center" vertical="center" wrapText="1"/>
      <protection/>
    </xf>
    <xf numFmtId="0" fontId="24" fillId="27" borderId="13" xfId="67" applyFont="1" applyFill="1" applyBorder="1" applyAlignment="1">
      <alignment horizontal="center" vertical="center" wrapText="1"/>
      <protection/>
    </xf>
    <xf numFmtId="0" fontId="20" fillId="24" borderId="10" xfId="99" applyFont="1" applyFill="1" applyBorder="1" applyAlignment="1">
      <alignment horizontal="center" vertical="center" wrapText="1"/>
      <protection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83" applyFont="1" applyFill="1" applyBorder="1" applyAlignment="1">
      <alignment horizontal="center" vertical="center" wrapText="1"/>
      <protection/>
    </xf>
    <xf numFmtId="9" fontId="21" fillId="24" borderId="10" xfId="69" applyNumberFormat="1" applyFont="1" applyFill="1" applyBorder="1" applyAlignment="1">
      <alignment horizontal="center" vertical="center"/>
      <protection/>
    </xf>
    <xf numFmtId="0" fontId="21" fillId="24" borderId="10" xfId="69" applyFont="1" applyFill="1" applyBorder="1" applyAlignment="1">
      <alignment horizontal="center" vertical="center" wrapText="1"/>
      <protection/>
    </xf>
    <xf numFmtId="0" fontId="32" fillId="24" borderId="10" xfId="69" applyFont="1" applyFill="1" applyBorder="1" applyAlignment="1">
      <alignment horizontal="center" vertical="center"/>
      <protection/>
    </xf>
    <xf numFmtId="0" fontId="32" fillId="24" borderId="10" xfId="100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0" applyFont="1" applyFill="1" applyBorder="1" applyAlignment="1">
      <alignment horizontal="center" vertical="center"/>
    </xf>
    <xf numFmtId="49" fontId="20" fillId="24" borderId="10" xfId="101" applyNumberFormat="1" applyFont="1" applyFill="1" applyBorder="1" applyAlignment="1">
      <alignment horizontal="center" vertical="center" wrapText="1"/>
      <protection/>
    </xf>
    <xf numFmtId="0" fontId="20" fillId="24" borderId="10" xfId="101" applyFont="1" applyFill="1" applyBorder="1" applyAlignment="1">
      <alignment horizontal="center" vertical="center" wrapText="1"/>
      <protection/>
    </xf>
    <xf numFmtId="0" fontId="24" fillId="24" borderId="14" xfId="67" applyFont="1" applyFill="1" applyBorder="1" applyAlignment="1">
      <alignment horizontal="center" vertical="center" wrapText="1"/>
      <protection/>
    </xf>
    <xf numFmtId="0" fontId="24" fillId="24" borderId="15" xfId="67" applyFont="1" applyFill="1" applyBorder="1" applyAlignment="1">
      <alignment horizontal="center" vertical="center" wrapText="1"/>
      <protection/>
    </xf>
    <xf numFmtId="0" fontId="22" fillId="24" borderId="0" xfId="67" applyFont="1" applyFill="1" applyBorder="1" applyAlignment="1">
      <alignment horizontal="center" vertical="center"/>
      <protection/>
    </xf>
    <xf numFmtId="0" fontId="22" fillId="24" borderId="0" xfId="67" applyFont="1" applyFill="1" applyAlignment="1">
      <alignment horizontal="center" vertical="center"/>
      <protection/>
    </xf>
    <xf numFmtId="0" fontId="21" fillId="24" borderId="10" xfId="98" applyFont="1" applyFill="1" applyBorder="1" applyAlignment="1">
      <alignment horizontal="center" vertical="center" wrapText="1"/>
      <protection/>
    </xf>
    <xf numFmtId="0" fontId="24" fillId="27" borderId="10" xfId="67" applyFont="1" applyFill="1" applyBorder="1" applyAlignment="1">
      <alignment horizontal="center" vertical="center" wrapText="1"/>
      <protection/>
    </xf>
    <xf numFmtId="0" fontId="21" fillId="28" borderId="16" xfId="67" applyFont="1" applyFill="1" applyBorder="1" applyAlignment="1">
      <alignment horizontal="center" vertical="center"/>
      <protection/>
    </xf>
    <xf numFmtId="0" fontId="22" fillId="28" borderId="12" xfId="67" applyFont="1" applyFill="1" applyBorder="1" applyAlignment="1">
      <alignment horizontal="center" vertical="center"/>
      <protection/>
    </xf>
    <xf numFmtId="0" fontId="22" fillId="28" borderId="16" xfId="67" applyFont="1" applyFill="1" applyBorder="1" applyAlignment="1">
      <alignment horizontal="center" vertical="center"/>
      <protection/>
    </xf>
    <xf numFmtId="0" fontId="21" fillId="28" borderId="17" xfId="67" applyFont="1" applyFill="1" applyBorder="1" applyAlignment="1">
      <alignment horizontal="center" vertical="center"/>
      <protection/>
    </xf>
    <xf numFmtId="14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99" applyNumberFormat="1" applyFont="1" applyFill="1" applyBorder="1" applyAlignment="1">
      <alignment horizontal="center" vertical="center" wrapText="1"/>
      <protection/>
    </xf>
    <xf numFmtId="0" fontId="20" fillId="24" borderId="18" xfId="0" applyFont="1" applyFill="1" applyBorder="1" applyAlignment="1">
      <alignment horizontal="center" vertical="center" wrapText="1"/>
    </xf>
    <xf numFmtId="49" fontId="21" fillId="24" borderId="10" xfId="98" applyNumberFormat="1" applyFont="1" applyFill="1" applyBorder="1" applyAlignment="1">
      <alignment horizontal="center" vertical="center"/>
      <protection/>
    </xf>
    <xf numFmtId="0" fontId="32" fillId="24" borderId="10" xfId="115" applyNumberFormat="1" applyFont="1" applyFill="1" applyBorder="1" applyAlignment="1">
      <alignment vertical="center" wrapText="1"/>
    </xf>
    <xf numFmtId="0" fontId="32" fillId="24" borderId="10" xfId="115" applyNumberFormat="1" applyFont="1" applyFill="1" applyBorder="1" applyAlignment="1">
      <alignment vertical="center"/>
    </xf>
    <xf numFmtId="0" fontId="32" fillId="24" borderId="10" xfId="0" applyNumberFormat="1" applyFont="1" applyFill="1" applyBorder="1" applyAlignment="1">
      <alignment horizontal="center" vertical="center"/>
    </xf>
    <xf numFmtId="0" fontId="32" fillId="24" borderId="10" xfId="67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center" wrapText="1" indent="1"/>
    </xf>
    <xf numFmtId="0" fontId="32" fillId="24" borderId="18" xfId="69" applyFont="1" applyFill="1" applyBorder="1" applyAlignment="1">
      <alignment horizontal="center" vertical="center" wrapText="1"/>
      <protection/>
    </xf>
    <xf numFmtId="0" fontId="32" fillId="24" borderId="18" xfId="0" applyFont="1" applyFill="1" applyBorder="1" applyAlignment="1">
      <alignment horizontal="center" vertical="center" wrapText="1"/>
    </xf>
    <xf numFmtId="9" fontId="32" fillId="24" borderId="10" xfId="0" applyNumberFormat="1" applyFont="1" applyFill="1" applyBorder="1" applyAlignment="1">
      <alignment horizontal="center" vertical="center"/>
    </xf>
    <xf numFmtId="49" fontId="32" fillId="24" borderId="10" xfId="120" applyNumberFormat="1" applyFont="1" applyFill="1" applyBorder="1" applyAlignment="1">
      <alignment horizontal="center" vertical="center" wrapText="1"/>
    </xf>
    <xf numFmtId="43" fontId="32" fillId="24" borderId="10" xfId="12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3" fontId="32" fillId="24" borderId="10" xfId="125" applyFont="1" applyFill="1" applyBorder="1" applyAlignment="1">
      <alignment horizontal="center" vertical="center" wrapText="1"/>
    </xf>
    <xf numFmtId="1" fontId="21" fillId="24" borderId="10" xfId="67" applyNumberFormat="1" applyFont="1" applyFill="1" applyBorder="1" applyAlignment="1">
      <alignment horizontal="center" vertical="center" wrapText="1"/>
      <protection/>
    </xf>
    <xf numFmtId="173" fontId="20" fillId="25" borderId="10" xfId="115" applyFont="1" applyFill="1" applyBorder="1" applyAlignment="1" applyProtection="1">
      <alignment horizontal="center" vertical="center" wrapText="1"/>
      <protection/>
    </xf>
    <xf numFmtId="0" fontId="20" fillId="25" borderId="10" xfId="67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0" xfId="67" applyFont="1" applyFill="1" applyBorder="1" applyAlignment="1">
      <alignment horizontal="center" vertic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25" borderId="10" xfId="98" applyNumberFormat="1" applyFont="1" applyFill="1" applyBorder="1" applyAlignment="1" applyProtection="1">
      <alignment horizontal="center" vertical="center" wrapText="1"/>
      <protection hidden="1"/>
    </xf>
    <xf numFmtId="173" fontId="20" fillId="25" borderId="10" xfId="115" applyFont="1" applyFill="1" applyBorder="1" applyAlignment="1" applyProtection="1">
      <alignment horizontal="center" vertical="center"/>
      <protection/>
    </xf>
    <xf numFmtId="49" fontId="20" fillId="25" borderId="10" xfId="115" applyNumberFormat="1" applyFont="1" applyFill="1" applyBorder="1" applyAlignment="1" applyProtection="1">
      <alignment horizontal="center" vertical="center" wrapText="1"/>
      <protection/>
    </xf>
    <xf numFmtId="49" fontId="21" fillId="24" borderId="10" xfId="79" applyNumberFormat="1" applyFont="1" applyFill="1" applyBorder="1" applyAlignment="1">
      <alignment horizontal="center" vertical="center"/>
      <protection/>
    </xf>
    <xf numFmtId="49" fontId="21" fillId="24" borderId="10" xfId="79" applyNumberFormat="1" applyFont="1" applyFill="1" applyBorder="1" applyAlignment="1">
      <alignment horizontal="center" vertical="center" wrapText="1"/>
      <protection/>
    </xf>
    <xf numFmtId="0" fontId="20" fillId="24" borderId="10" xfId="102" applyNumberFormat="1" applyFont="1" applyFill="1" applyBorder="1" applyAlignment="1" applyProtection="1">
      <alignment horizontal="center" vertical="center" wrapText="1"/>
      <protection hidden="1"/>
    </xf>
    <xf numFmtId="43" fontId="20" fillId="24" borderId="10" xfId="120" applyFont="1" applyFill="1" applyBorder="1" applyAlignment="1">
      <alignment horizontal="center" vertical="center" wrapText="1"/>
    </xf>
    <xf numFmtId="3" fontId="32" fillId="24" borderId="10" xfId="120" applyNumberFormat="1" applyFont="1" applyFill="1" applyBorder="1" applyAlignment="1">
      <alignment horizontal="center" vertical="center" wrapText="1"/>
    </xf>
    <xf numFmtId="49" fontId="20" fillId="25" borderId="10" xfId="67" applyNumberFormat="1" applyFont="1" applyFill="1" applyBorder="1" applyAlignment="1">
      <alignment horizontal="center" vertical="center"/>
      <protection/>
    </xf>
    <xf numFmtId="0" fontId="32" fillId="25" borderId="10" xfId="69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vertical="center"/>
    </xf>
    <xf numFmtId="49" fontId="32" fillId="29" borderId="10" xfId="0" applyNumberFormat="1" applyFont="1" applyFill="1" applyBorder="1" applyAlignment="1" applyProtection="1">
      <alignment horizontal="center" vertical="center" wrapText="1"/>
      <protection/>
    </xf>
    <xf numFmtId="0" fontId="32" fillId="29" borderId="10" xfId="0" applyFont="1" applyFill="1" applyBorder="1" applyAlignment="1" applyProtection="1">
      <alignment horizontal="center" vertical="center" wrapText="1"/>
      <protection/>
    </xf>
    <xf numFmtId="4" fontId="32" fillId="24" borderId="10" xfId="0" applyNumberFormat="1" applyFont="1" applyFill="1" applyBorder="1" applyAlignment="1">
      <alignment horizontal="center" vertical="center"/>
    </xf>
    <xf numFmtId="0" fontId="32" fillId="24" borderId="10" xfId="80" applyFont="1" applyFill="1" applyBorder="1" applyAlignment="1">
      <alignment horizontal="center" vertical="center" wrapText="1"/>
      <protection/>
    </xf>
    <xf numFmtId="0" fontId="32" fillId="24" borderId="10" xfId="97" applyNumberFormat="1" applyFont="1" applyFill="1" applyBorder="1" applyAlignment="1" applyProtection="1">
      <alignment horizontal="center" vertical="center" wrapText="1"/>
      <protection hidden="1"/>
    </xf>
    <xf numFmtId="3" fontId="32" fillId="24" borderId="10" xfId="100" applyNumberFormat="1" applyFont="1" applyFill="1" applyBorder="1" applyAlignment="1" applyProtection="1">
      <alignment horizontal="center" vertical="center"/>
      <protection hidden="1"/>
    </xf>
    <xf numFmtId="0" fontId="32" fillId="24" borderId="10" xfId="99" applyFont="1" applyFill="1" applyBorder="1" applyAlignment="1">
      <alignment horizontal="center" vertical="center" wrapText="1"/>
      <protection/>
    </xf>
    <xf numFmtId="4" fontId="32" fillId="24" borderId="10" xfId="12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120" applyNumberFormat="1" applyFont="1" applyFill="1" applyBorder="1" applyAlignment="1">
      <alignment vertical="center" wrapText="1"/>
    </xf>
    <xf numFmtId="0" fontId="32" fillId="27" borderId="19" xfId="0" applyFont="1" applyFill="1" applyBorder="1" applyAlignment="1">
      <alignment horizontal="center" vertical="center" wrapText="1"/>
    </xf>
    <xf numFmtId="9" fontId="32" fillId="27" borderId="19" xfId="0" applyNumberFormat="1" applyFont="1" applyFill="1" applyBorder="1" applyAlignment="1">
      <alignment horizontal="center" vertical="center"/>
    </xf>
    <xf numFmtId="49" fontId="32" fillId="27" borderId="19" xfId="120" applyNumberFormat="1" applyFont="1" applyFill="1" applyBorder="1" applyAlignment="1">
      <alignment horizontal="center" vertical="center" wrapText="1"/>
    </xf>
    <xf numFmtId="0" fontId="32" fillId="30" borderId="19" xfId="67" applyFont="1" applyFill="1" applyBorder="1" applyAlignment="1">
      <alignment horizontal="center" vertical="center" wrapText="1"/>
      <protection/>
    </xf>
    <xf numFmtId="0" fontId="20" fillId="30" borderId="19" xfId="0" applyFont="1" applyFill="1" applyBorder="1" applyAlignment="1">
      <alignment horizontal="center" vertical="center" wrapText="1"/>
    </xf>
    <xf numFmtId="0" fontId="20" fillId="27" borderId="19" xfId="0" applyFont="1" applyFill="1" applyBorder="1" applyAlignment="1" applyProtection="1">
      <alignment horizontal="center" vertical="center" wrapText="1"/>
      <protection locked="0"/>
    </xf>
    <xf numFmtId="0" fontId="32" fillId="27" borderId="19" xfId="0" applyFont="1" applyFill="1" applyBorder="1" applyAlignment="1">
      <alignment vertical="center" wrapText="1"/>
    </xf>
    <xf numFmtId="49" fontId="32" fillId="27" borderId="19" xfId="0" applyNumberFormat="1" applyFont="1" applyFill="1" applyBorder="1" applyAlignment="1">
      <alignment horizontal="center" vertical="center"/>
    </xf>
    <xf numFmtId="3" fontId="32" fillId="27" borderId="19" xfId="0" applyNumberFormat="1" applyFont="1" applyFill="1" applyBorder="1" applyAlignment="1">
      <alignment horizontal="center" vertical="center"/>
    </xf>
    <xf numFmtId="43" fontId="32" fillId="27" borderId="19" xfId="12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/>
    </xf>
    <xf numFmtId="9" fontId="20" fillId="30" borderId="19" xfId="67" applyNumberFormat="1" applyFont="1" applyFill="1" applyBorder="1" applyAlignment="1">
      <alignment horizontal="center" vertical="center"/>
      <protection/>
    </xf>
    <xf numFmtId="0" fontId="32" fillId="27" borderId="20" xfId="0" applyFont="1" applyFill="1" applyBorder="1" applyAlignment="1">
      <alignment horizontal="center" vertical="center" wrapText="1"/>
    </xf>
    <xf numFmtId="0" fontId="22" fillId="24" borderId="10" xfId="67" applyFont="1" applyFill="1" applyBorder="1" applyAlignment="1">
      <alignment horizontal="center" vertical="center"/>
      <protection/>
    </xf>
    <xf numFmtId="4" fontId="20" fillId="24" borderId="10" xfId="120" applyNumberFormat="1" applyFont="1" applyFill="1" applyBorder="1" applyAlignment="1">
      <alignment horizontal="center" vertical="center"/>
    </xf>
    <xf numFmtId="0" fontId="20" fillId="24" borderId="10" xfId="73" applyFont="1" applyFill="1" applyBorder="1" applyAlignment="1" applyProtection="1">
      <alignment horizontal="center" vertical="center" wrapText="1"/>
      <protection/>
    </xf>
    <xf numFmtId="0" fontId="20" fillId="25" borderId="10" xfId="69" applyFont="1" applyFill="1" applyBorder="1" applyAlignment="1">
      <alignment vertical="center" wrapText="1"/>
      <protection/>
    </xf>
    <xf numFmtId="0" fontId="20" fillId="25" borderId="10" xfId="69" applyFont="1" applyFill="1" applyBorder="1" applyAlignment="1">
      <alignment horizontal="center" vertical="center"/>
      <protection/>
    </xf>
    <xf numFmtId="0" fontId="21" fillId="24" borderId="10" xfId="99" applyFont="1" applyFill="1" applyBorder="1" applyAlignment="1">
      <alignment horizontal="center" vertical="center" wrapText="1"/>
      <protection/>
    </xf>
    <xf numFmtId="3" fontId="32" fillId="24" borderId="10" xfId="103" applyNumberFormat="1" applyFont="1" applyFill="1" applyBorder="1" applyAlignment="1" applyProtection="1">
      <alignment horizontal="center" vertical="center" wrapText="1"/>
      <protection hidden="1"/>
    </xf>
    <xf numFmtId="4" fontId="21" fillId="24" borderId="10" xfId="120" applyNumberFormat="1" applyFont="1" applyFill="1" applyBorder="1" applyAlignment="1">
      <alignment horizontal="center" vertical="center" wrapText="1"/>
    </xf>
    <xf numFmtId="0" fontId="22" fillId="24" borderId="0" xfId="67" applyFont="1" applyFill="1" applyBorder="1" applyAlignment="1">
      <alignment vertical="center"/>
      <protection/>
    </xf>
    <xf numFmtId="0" fontId="24" fillId="24" borderId="11" xfId="67" applyFont="1" applyFill="1" applyBorder="1" applyAlignment="1">
      <alignment vertical="center" wrapText="1"/>
      <protection/>
    </xf>
    <xf numFmtId="176" fontId="24" fillId="30" borderId="19" xfId="115" applyNumberFormat="1" applyFont="1" applyFill="1" applyBorder="1" applyAlignment="1" applyProtection="1">
      <alignment vertical="center" wrapText="1"/>
      <protection/>
    </xf>
    <xf numFmtId="3" fontId="24" fillId="27" borderId="10" xfId="67" applyNumberFormat="1" applyFont="1" applyFill="1" applyBorder="1" applyAlignment="1">
      <alignment vertical="center" wrapText="1"/>
      <protection/>
    </xf>
    <xf numFmtId="176" fontId="14" fillId="28" borderId="10" xfId="115" applyNumberFormat="1" applyFont="1" applyFill="1" applyBorder="1" applyAlignment="1">
      <alignment vertical="center"/>
    </xf>
    <xf numFmtId="0" fontId="21" fillId="24" borderId="0" xfId="67" applyFont="1" applyFill="1" applyAlignment="1">
      <alignment vertical="center"/>
      <protection/>
    </xf>
    <xf numFmtId="9" fontId="32" fillId="24" borderId="11" xfId="0" applyNumberFormat="1" applyFont="1" applyFill="1" applyBorder="1" applyAlignment="1">
      <alignment horizontal="center" vertical="center"/>
    </xf>
    <xf numFmtId="9" fontId="32" fillId="24" borderId="18" xfId="0" applyNumberFormat="1" applyFont="1" applyFill="1" applyBorder="1" applyAlignment="1">
      <alignment horizontal="center" vertical="center"/>
    </xf>
    <xf numFmtId="0" fontId="32" fillId="24" borderId="10" xfId="73" applyFont="1" applyFill="1" applyBorder="1" applyAlignment="1" applyProtection="1">
      <alignment horizontal="center" vertical="center" wrapText="1"/>
      <protection/>
    </xf>
    <xf numFmtId="9" fontId="20" fillId="25" borderId="10" xfId="67" applyNumberFormat="1" applyFont="1" applyFill="1" applyBorder="1" applyAlignment="1">
      <alignment horizontal="center" vertical="center" wrapText="1"/>
      <protection/>
    </xf>
    <xf numFmtId="0" fontId="32" fillId="24" borderId="10" xfId="100" applyFont="1" applyFill="1" applyBorder="1" applyAlignment="1">
      <alignment horizontal="center" vertical="center" wrapText="1"/>
      <protection/>
    </xf>
    <xf numFmtId="0" fontId="32" fillId="24" borderId="10" xfId="103" applyNumberFormat="1" applyFont="1" applyFill="1" applyBorder="1" applyAlignment="1" applyProtection="1">
      <alignment horizontal="center" vertical="center" wrapText="1"/>
      <protection hidden="1"/>
    </xf>
    <xf numFmtId="0" fontId="32" fillId="24" borderId="10" xfId="69" applyFont="1" applyFill="1" applyBorder="1" applyAlignment="1">
      <alignment horizontal="center" vertical="center" wrapText="1"/>
      <protection/>
    </xf>
    <xf numFmtId="0" fontId="32" fillId="24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 wrapText="1"/>
    </xf>
    <xf numFmtId="49" fontId="32" fillId="24" borderId="11" xfId="0" applyNumberFormat="1" applyFont="1" applyFill="1" applyBorder="1" applyAlignment="1">
      <alignment horizontal="center" vertical="center"/>
    </xf>
    <xf numFmtId="4" fontId="32" fillId="24" borderId="11" xfId="0" applyNumberFormat="1" applyFont="1" applyFill="1" applyBorder="1" applyAlignment="1">
      <alignment horizontal="center" vertical="center"/>
    </xf>
    <xf numFmtId="3" fontId="32" fillId="24" borderId="10" xfId="69" applyNumberFormat="1" applyFont="1" applyFill="1" applyBorder="1" applyAlignment="1">
      <alignment horizontal="center" vertical="center"/>
      <protection/>
    </xf>
    <xf numFmtId="0" fontId="24" fillId="27" borderId="0" xfId="67" applyFont="1" applyFill="1" applyBorder="1" applyAlignment="1">
      <alignment horizontal="center" vertical="center" wrapText="1"/>
      <protection/>
    </xf>
    <xf numFmtId="3" fontId="24" fillId="27" borderId="19" xfId="67" applyNumberFormat="1" applyFont="1" applyFill="1" applyBorder="1" applyAlignment="1">
      <alignment vertical="center" wrapText="1"/>
      <protection/>
    </xf>
    <xf numFmtId="0" fontId="24" fillId="27" borderId="21" xfId="67" applyFont="1" applyFill="1" applyBorder="1" applyAlignment="1">
      <alignment horizontal="center" vertical="center" wrapText="1"/>
      <protection/>
    </xf>
    <xf numFmtId="0" fontId="21" fillId="24" borderId="10" xfId="67" applyFont="1" applyFill="1" applyBorder="1" applyAlignment="1">
      <alignment horizontal="center" vertical="center" wrapText="1"/>
      <protection/>
    </xf>
    <xf numFmtId="0" fontId="21" fillId="24" borderId="10" xfId="95" applyFont="1" applyFill="1" applyBorder="1" applyAlignment="1">
      <alignment horizontal="center" vertical="center" wrapText="1"/>
      <protection/>
    </xf>
    <xf numFmtId="0" fontId="32" fillId="24" borderId="10" xfId="96" applyNumberFormat="1" applyFont="1" applyFill="1" applyBorder="1" applyAlignment="1" applyProtection="1">
      <alignment horizontal="center" vertical="center"/>
      <protection/>
    </xf>
    <xf numFmtId="0" fontId="32" fillId="24" borderId="10" xfId="96" applyNumberFormat="1" applyFont="1" applyFill="1" applyBorder="1" applyAlignment="1" applyProtection="1">
      <alignment horizontal="center" vertical="center" wrapText="1"/>
      <protection/>
    </xf>
    <xf numFmtId="3" fontId="32" fillId="24" borderId="10" xfId="96" applyNumberFormat="1" applyFont="1" applyFill="1" applyBorder="1" applyAlignment="1" applyProtection="1">
      <alignment horizontal="center" vertical="center"/>
      <protection/>
    </xf>
    <xf numFmtId="43" fontId="32" fillId="24" borderId="10" xfId="126" applyFont="1" applyFill="1" applyBorder="1" applyAlignment="1">
      <alignment horizontal="center" vertical="center" wrapText="1"/>
    </xf>
    <xf numFmtId="0" fontId="32" fillId="24" borderId="10" xfId="95" applyFont="1" applyFill="1" applyBorder="1" applyAlignment="1">
      <alignment horizontal="center" vertical="center" wrapText="1"/>
      <protection/>
    </xf>
    <xf numFmtId="0" fontId="22" fillId="31" borderId="22" xfId="67" applyFont="1" applyFill="1" applyBorder="1" applyAlignment="1">
      <alignment horizontal="left" vertical="center" wrapText="1"/>
      <protection/>
    </xf>
    <xf numFmtId="0" fontId="22" fillId="31" borderId="19" xfId="67" applyFont="1" applyFill="1" applyBorder="1" applyAlignment="1">
      <alignment horizontal="left" vertical="center" wrapText="1"/>
      <protection/>
    </xf>
    <xf numFmtId="0" fontId="22" fillId="31" borderId="20" xfId="67" applyFont="1" applyFill="1" applyBorder="1" applyAlignment="1">
      <alignment horizontal="left" vertical="center" wrapText="1"/>
      <protection/>
    </xf>
    <xf numFmtId="0" fontId="24" fillId="24" borderId="14" xfId="67" applyFont="1" applyFill="1" applyBorder="1" applyAlignment="1">
      <alignment horizontal="center" vertical="center" wrapText="1"/>
      <protection/>
    </xf>
    <xf numFmtId="0" fontId="24" fillId="24" borderId="15" xfId="67" applyFont="1" applyFill="1" applyBorder="1" applyAlignment="1">
      <alignment horizontal="center" vertical="center" wrapText="1"/>
      <protection/>
    </xf>
    <xf numFmtId="0" fontId="22" fillId="24" borderId="0" xfId="67" applyFont="1" applyFill="1" applyAlignment="1">
      <alignment horizontal="center" vertical="center"/>
      <protection/>
    </xf>
    <xf numFmtId="0" fontId="22" fillId="28" borderId="16" xfId="67" applyFont="1" applyFill="1" applyBorder="1" applyAlignment="1">
      <alignment horizontal="center" vertical="center"/>
      <protection/>
    </xf>
    <xf numFmtId="0" fontId="24" fillId="28" borderId="10" xfId="0" applyFont="1" applyFill="1" applyBorder="1" applyAlignment="1">
      <alignment horizontal="left" vertical="center"/>
    </xf>
    <xf numFmtId="0" fontId="27" fillId="27" borderId="23" xfId="67" applyFont="1" applyFill="1" applyBorder="1" applyAlignment="1">
      <alignment horizontal="left" vertical="center"/>
      <protection/>
    </xf>
    <xf numFmtId="0" fontId="27" fillId="27" borderId="16" xfId="67" applyFont="1" applyFill="1" applyBorder="1" applyAlignment="1">
      <alignment horizontal="left" vertical="center"/>
      <protection/>
    </xf>
    <xf numFmtId="0" fontId="22" fillId="27" borderId="10" xfId="67" applyFont="1" applyFill="1" applyBorder="1" applyAlignment="1">
      <alignment horizontal="left" vertical="center"/>
      <protection/>
    </xf>
    <xf numFmtId="0" fontId="22" fillId="24" borderId="0" xfId="67" applyFont="1" applyFill="1" applyBorder="1" applyAlignment="1">
      <alignment horizontal="center" vertical="center"/>
      <protection/>
    </xf>
    <xf numFmtId="0" fontId="24" fillId="24" borderId="14" xfId="67" applyFont="1" applyFill="1" applyBorder="1" applyAlignment="1">
      <alignment vertical="center" wrapText="1"/>
      <protection/>
    </xf>
    <xf numFmtId="0" fontId="24" fillId="24" borderId="15" xfId="67" applyFont="1" applyFill="1" applyBorder="1" applyAlignment="1">
      <alignment vertical="center" wrapText="1"/>
      <protection/>
    </xf>
    <xf numFmtId="0" fontId="34" fillId="24" borderId="24" xfId="67" applyFont="1" applyFill="1" applyBorder="1" applyAlignment="1">
      <alignment horizontal="center" vertical="center"/>
      <protection/>
    </xf>
    <xf numFmtId="0" fontId="22" fillId="27" borderId="23" xfId="67" applyFont="1" applyFill="1" applyBorder="1" applyAlignment="1">
      <alignment horizontal="left" vertical="center"/>
      <protection/>
    </xf>
    <xf numFmtId="0" fontId="22" fillId="27" borderId="16" xfId="67" applyFont="1" applyFill="1" applyBorder="1" applyAlignment="1">
      <alignment horizontal="left" vertical="center"/>
      <protection/>
    </xf>
  </cellXfs>
  <cellStyles count="115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20" xfId="95"/>
    <cellStyle name="Обычный_Дополнение_1" xfId="96"/>
    <cellStyle name="Обычный_Заявка 2005 г. приложение 1.1. 2" xfId="97"/>
    <cellStyle name="Обычный_Лист1" xfId="98"/>
    <cellStyle name="Обычный_Лист1 12" xfId="99"/>
    <cellStyle name="Обычный_Лист1 2" xfId="100"/>
    <cellStyle name="Обычный_Лист2 2" xfId="101"/>
    <cellStyle name="Обычный_Утв.заявка  (свод.)-2006  от 10 11 05.база xls (вар" xfId="102"/>
    <cellStyle name="Обычный_Утв.заявка  (свод.)-2006  от 10 11 05.база xls (вар 2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Стиль 1 2 15" xfId="112"/>
    <cellStyle name="Стиль 1 3" xfId="113"/>
    <cellStyle name="Текст предупреждения" xfId="114"/>
    <cellStyle name="Comma" xfId="115"/>
    <cellStyle name="Comma [0]" xfId="116"/>
    <cellStyle name="Финансовый 100" xfId="117"/>
    <cellStyle name="Финансовый 2" xfId="118"/>
    <cellStyle name="Финансовый 2 2" xfId="119"/>
    <cellStyle name="Финансовый 2 2 3" xfId="120"/>
    <cellStyle name="Финансовый 2 36" xfId="121"/>
    <cellStyle name="Финансовый 29" xfId="122"/>
    <cellStyle name="Финансовый 3" xfId="123"/>
    <cellStyle name="Финансовый 3 2" xfId="124"/>
    <cellStyle name="Финансовый 67" xfId="125"/>
    <cellStyle name="Финансовый 78" xfId="126"/>
    <cellStyle name="Финансовый 80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89"/>
  <sheetViews>
    <sheetView tabSelected="1" zoomScaleSheetLayoutView="75" zoomScalePageLayoutView="0" workbookViewId="0" topLeftCell="B1">
      <selection activeCell="B4" sqref="B4"/>
    </sheetView>
  </sheetViews>
  <sheetFormatPr defaultColWidth="9.00390625" defaultRowHeight="12.75"/>
  <cols>
    <col min="1" max="1" width="5.25390625" style="2" hidden="1" customWidth="1"/>
    <col min="2" max="2" width="9.875" style="2" customWidth="1"/>
    <col min="3" max="3" width="17.375" style="4" customWidth="1"/>
    <col min="4" max="4" width="24.75390625" style="2" customWidth="1"/>
    <col min="5" max="5" width="42.25390625" style="2" customWidth="1"/>
    <col min="6" max="6" width="75.00390625" style="2" customWidth="1"/>
    <col min="7" max="7" width="34.625" style="2" customWidth="1"/>
    <col min="8" max="8" width="10.125" style="2" customWidth="1"/>
    <col min="9" max="9" width="15.25390625" style="2" customWidth="1"/>
    <col min="10" max="10" width="14.75390625" style="2" customWidth="1"/>
    <col min="11" max="11" width="13.125" style="2" customWidth="1"/>
    <col min="12" max="12" width="19.875" style="2" customWidth="1"/>
    <col min="13" max="13" width="18.25390625" style="2" customWidth="1"/>
    <col min="14" max="14" width="15.75390625" style="2" customWidth="1"/>
    <col min="15" max="15" width="21.875" style="2" customWidth="1"/>
    <col min="16" max="16" width="22.625" style="2" customWidth="1"/>
    <col min="17" max="17" width="12.875" style="2" customWidth="1"/>
    <col min="18" max="18" width="10.875" style="2" customWidth="1"/>
    <col min="19" max="19" width="13.125" style="2" bestFit="1" customWidth="1"/>
    <col min="20" max="20" width="18.00390625" style="2" customWidth="1"/>
    <col min="21" max="21" width="25.625" style="112" customWidth="1"/>
    <col min="22" max="22" width="26.125" style="112" customWidth="1"/>
    <col min="23" max="23" width="12.875" style="2" customWidth="1"/>
    <col min="24" max="24" width="9.75390625" style="2" bestFit="1" customWidth="1"/>
    <col min="25" max="25" width="27.25390625" style="2" customWidth="1"/>
    <col min="26" max="26" width="20.875" style="1" customWidth="1"/>
    <col min="27" max="27" width="12.625" style="1" bestFit="1" customWidth="1"/>
    <col min="28" max="38" width="9.125" style="1" customWidth="1"/>
    <col min="39" max="16384" width="9.125" style="2" customWidth="1"/>
  </cols>
  <sheetData>
    <row r="1" spans="2:2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25</v>
      </c>
      <c r="O1" s="32"/>
      <c r="P1" s="1"/>
      <c r="Q1" s="1"/>
      <c r="R1" s="1"/>
      <c r="S1" s="1"/>
      <c r="T1" s="32"/>
      <c r="U1" s="107"/>
      <c r="V1" s="107"/>
      <c r="W1" s="146" t="s">
        <v>27</v>
      </c>
      <c r="X1" s="146"/>
      <c r="Y1" s="146"/>
    </row>
    <row r="2" spans="2:2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2"/>
      <c r="P2" s="1"/>
      <c r="Q2" s="1"/>
      <c r="R2" s="1"/>
      <c r="S2" s="1"/>
      <c r="T2" s="1"/>
      <c r="U2" s="107"/>
      <c r="V2" s="107"/>
      <c r="W2" s="146" t="s">
        <v>28</v>
      </c>
      <c r="X2" s="146"/>
      <c r="Y2" s="146"/>
    </row>
    <row r="3" spans="2:2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2"/>
      <c r="P3" s="1"/>
      <c r="Q3" s="1"/>
      <c r="R3" s="1"/>
      <c r="S3" s="1"/>
      <c r="T3" s="1"/>
      <c r="U3" s="107"/>
      <c r="V3" s="107"/>
      <c r="W3" s="146" t="s">
        <v>14</v>
      </c>
      <c r="X3" s="146"/>
      <c r="Y3" s="146"/>
    </row>
    <row r="4" spans="2:25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1"/>
      <c r="Q4" s="1"/>
      <c r="R4" s="1"/>
      <c r="S4" s="1"/>
      <c r="T4" s="1"/>
      <c r="U4" s="107"/>
      <c r="V4" s="107"/>
      <c r="W4" s="146" t="s">
        <v>255</v>
      </c>
      <c r="X4" s="146"/>
      <c r="Y4" s="146"/>
    </row>
    <row r="5" spans="2:25" ht="4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2"/>
      <c r="P5" s="1"/>
      <c r="Q5" s="1"/>
      <c r="R5" s="1"/>
      <c r="S5" s="1"/>
      <c r="T5" s="1"/>
      <c r="U5" s="107"/>
      <c r="V5" s="107"/>
      <c r="W5" s="32"/>
      <c r="X5" s="32"/>
      <c r="Y5" s="32"/>
    </row>
    <row r="6" spans="2:25" ht="12.75">
      <c r="B6" s="146" t="s">
        <v>51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</row>
    <row r="7" spans="2:25" ht="47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32"/>
      <c r="M7" s="32"/>
      <c r="N7" s="32"/>
      <c r="O7" s="32"/>
      <c r="P7" s="1"/>
      <c r="Q7" s="32"/>
      <c r="R7" s="32"/>
      <c r="S7" s="32"/>
      <c r="T7" s="149"/>
      <c r="U7" s="149"/>
      <c r="V7" s="149"/>
      <c r="W7" s="149"/>
      <c r="X7" s="149"/>
      <c r="Y7" s="149"/>
    </row>
    <row r="8" spans="2:25" ht="47.25" customHeight="1">
      <c r="B8" s="30" t="s">
        <v>16</v>
      </c>
      <c r="C8" s="30" t="s">
        <v>17</v>
      </c>
      <c r="D8" s="138" t="s">
        <v>18</v>
      </c>
      <c r="E8" s="138" t="s">
        <v>19</v>
      </c>
      <c r="F8" s="138" t="s">
        <v>20</v>
      </c>
      <c r="G8" s="138" t="s">
        <v>15</v>
      </c>
      <c r="H8" s="138" t="s">
        <v>21</v>
      </c>
      <c r="I8" s="138" t="s">
        <v>22</v>
      </c>
      <c r="J8" s="138" t="s">
        <v>23</v>
      </c>
      <c r="K8" s="138" t="s">
        <v>24</v>
      </c>
      <c r="L8" s="138" t="s">
        <v>0</v>
      </c>
      <c r="M8" s="138" t="s">
        <v>1</v>
      </c>
      <c r="N8" s="138" t="s">
        <v>2</v>
      </c>
      <c r="O8" s="138" t="s">
        <v>3</v>
      </c>
      <c r="P8" s="138" t="s">
        <v>4</v>
      </c>
      <c r="Q8" s="138" t="s">
        <v>5</v>
      </c>
      <c r="R8" s="138" t="s">
        <v>6</v>
      </c>
      <c r="S8" s="138" t="s">
        <v>7</v>
      </c>
      <c r="T8" s="138" t="s">
        <v>8</v>
      </c>
      <c r="U8" s="147" t="s">
        <v>9</v>
      </c>
      <c r="V8" s="147" t="s">
        <v>10</v>
      </c>
      <c r="W8" s="138" t="s">
        <v>11</v>
      </c>
      <c r="X8" s="138" t="s">
        <v>12</v>
      </c>
      <c r="Y8" s="138" t="s">
        <v>13</v>
      </c>
    </row>
    <row r="9" spans="2:25" ht="47.25" customHeight="1" thickBot="1">
      <c r="B9" s="31"/>
      <c r="C9" s="31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8"/>
      <c r="V9" s="148"/>
      <c r="W9" s="139"/>
      <c r="X9" s="139"/>
      <c r="Y9" s="139"/>
    </row>
    <row r="10" spans="2:25" ht="12.75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108">
        <v>20</v>
      </c>
      <c r="V10" s="108">
        <v>21</v>
      </c>
      <c r="W10" s="8">
        <v>22</v>
      </c>
      <c r="X10" s="8">
        <v>23</v>
      </c>
      <c r="Y10" s="8">
        <v>24</v>
      </c>
    </row>
    <row r="11" spans="2:25" ht="16.5" customHeight="1">
      <c r="B11" s="135" t="s">
        <v>35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7"/>
    </row>
    <row r="12" spans="2:25" ht="63.75">
      <c r="B12" s="11" t="s">
        <v>403</v>
      </c>
      <c r="C12" s="47" t="s">
        <v>14</v>
      </c>
      <c r="D12" s="14" t="s">
        <v>404</v>
      </c>
      <c r="E12" s="9" t="s">
        <v>405</v>
      </c>
      <c r="F12" s="9" t="s">
        <v>406</v>
      </c>
      <c r="G12" s="9"/>
      <c r="H12" s="11" t="s">
        <v>250</v>
      </c>
      <c r="I12" s="51">
        <v>0.55</v>
      </c>
      <c r="J12" s="52">
        <v>470000000</v>
      </c>
      <c r="K12" s="12" t="s">
        <v>31</v>
      </c>
      <c r="L12" s="53" t="s">
        <v>407</v>
      </c>
      <c r="M12" s="54" t="s">
        <v>408</v>
      </c>
      <c r="N12" s="13" t="s">
        <v>40</v>
      </c>
      <c r="O12" s="72" t="s">
        <v>34</v>
      </c>
      <c r="P12" s="9" t="s">
        <v>409</v>
      </c>
      <c r="Q12" s="14" t="s">
        <v>410</v>
      </c>
      <c r="R12" s="9" t="s">
        <v>411</v>
      </c>
      <c r="S12" s="124">
        <v>5000</v>
      </c>
      <c r="T12" s="53">
        <v>128</v>
      </c>
      <c r="U12" s="69">
        <v>0</v>
      </c>
      <c r="V12" s="69">
        <f>U12*1.12</f>
        <v>0</v>
      </c>
      <c r="W12" s="11" t="s">
        <v>41</v>
      </c>
      <c r="X12" s="7" t="s">
        <v>32</v>
      </c>
      <c r="Y12" s="11">
        <v>11.22</v>
      </c>
    </row>
    <row r="13" spans="2:25" ht="63.75">
      <c r="B13" s="11" t="s">
        <v>412</v>
      </c>
      <c r="C13" s="47" t="s">
        <v>14</v>
      </c>
      <c r="D13" s="14" t="s">
        <v>404</v>
      </c>
      <c r="E13" s="9" t="s">
        <v>405</v>
      </c>
      <c r="F13" s="9" t="s">
        <v>406</v>
      </c>
      <c r="G13" s="9"/>
      <c r="H13" s="11" t="s">
        <v>250</v>
      </c>
      <c r="I13" s="51">
        <v>0.55</v>
      </c>
      <c r="J13" s="52">
        <v>470000000</v>
      </c>
      <c r="K13" s="12" t="s">
        <v>31</v>
      </c>
      <c r="L13" s="53" t="s">
        <v>222</v>
      </c>
      <c r="M13" s="54" t="s">
        <v>408</v>
      </c>
      <c r="N13" s="13" t="s">
        <v>40</v>
      </c>
      <c r="O13" s="72" t="s">
        <v>34</v>
      </c>
      <c r="P13" s="9" t="s">
        <v>409</v>
      </c>
      <c r="Q13" s="14" t="s">
        <v>410</v>
      </c>
      <c r="R13" s="9" t="s">
        <v>411</v>
      </c>
      <c r="S13" s="124">
        <v>5000</v>
      </c>
      <c r="T13" s="53">
        <v>128</v>
      </c>
      <c r="U13" s="69">
        <f>S13*T13</f>
        <v>640000</v>
      </c>
      <c r="V13" s="69">
        <f>U13*1.12</f>
        <v>716800.0000000001</v>
      </c>
      <c r="W13" s="11"/>
      <c r="X13" s="7" t="s">
        <v>32</v>
      </c>
      <c r="Y13" s="11"/>
    </row>
    <row r="14" spans="2:25" ht="63.75">
      <c r="B14" s="11" t="s">
        <v>349</v>
      </c>
      <c r="C14" s="47" t="s">
        <v>14</v>
      </c>
      <c r="D14" s="115" t="s">
        <v>350</v>
      </c>
      <c r="E14" s="115" t="s">
        <v>351</v>
      </c>
      <c r="F14" s="115" t="s">
        <v>352</v>
      </c>
      <c r="G14" s="9"/>
      <c r="H14" s="9" t="s">
        <v>250</v>
      </c>
      <c r="I14" s="51">
        <v>0</v>
      </c>
      <c r="J14" s="52">
        <v>470000000</v>
      </c>
      <c r="K14" s="12" t="s">
        <v>31</v>
      </c>
      <c r="L14" s="53" t="s">
        <v>353</v>
      </c>
      <c r="M14" s="54" t="s">
        <v>183</v>
      </c>
      <c r="N14" s="13" t="s">
        <v>40</v>
      </c>
      <c r="O14" s="72" t="s">
        <v>286</v>
      </c>
      <c r="P14" s="73" t="s">
        <v>37</v>
      </c>
      <c r="Q14" s="14" t="s">
        <v>42</v>
      </c>
      <c r="R14" s="9" t="s">
        <v>26</v>
      </c>
      <c r="S14" s="75">
        <v>16</v>
      </c>
      <c r="T14" s="53">
        <v>3685</v>
      </c>
      <c r="U14" s="69">
        <v>0</v>
      </c>
      <c r="V14" s="69">
        <f>U14*1.12</f>
        <v>0</v>
      </c>
      <c r="W14" s="11" t="s">
        <v>41</v>
      </c>
      <c r="X14" s="7" t="s">
        <v>32</v>
      </c>
      <c r="Y14" s="11">
        <v>22</v>
      </c>
    </row>
    <row r="15" spans="2:25" ht="63.75">
      <c r="B15" s="11" t="s">
        <v>354</v>
      </c>
      <c r="C15" s="47" t="s">
        <v>14</v>
      </c>
      <c r="D15" s="115" t="s">
        <v>350</v>
      </c>
      <c r="E15" s="115" t="s">
        <v>351</v>
      </c>
      <c r="F15" s="115" t="s">
        <v>352</v>
      </c>
      <c r="G15" s="9"/>
      <c r="H15" s="9" t="s">
        <v>250</v>
      </c>
      <c r="I15" s="51">
        <v>0</v>
      </c>
      <c r="J15" s="52">
        <v>470000000</v>
      </c>
      <c r="K15" s="12" t="s">
        <v>31</v>
      </c>
      <c r="L15" s="53" t="s">
        <v>353</v>
      </c>
      <c r="M15" s="54" t="s">
        <v>183</v>
      </c>
      <c r="N15" s="13" t="s">
        <v>40</v>
      </c>
      <c r="O15" s="72" t="s">
        <v>286</v>
      </c>
      <c r="P15" s="73" t="s">
        <v>37</v>
      </c>
      <c r="Q15" s="14" t="s">
        <v>42</v>
      </c>
      <c r="R15" s="9" t="s">
        <v>26</v>
      </c>
      <c r="S15" s="75">
        <v>16</v>
      </c>
      <c r="T15" s="53">
        <v>3685</v>
      </c>
      <c r="U15" s="69">
        <f>S15*T15</f>
        <v>58960</v>
      </c>
      <c r="V15" s="69">
        <f>U15*1.12</f>
        <v>66035.20000000001</v>
      </c>
      <c r="W15" s="11"/>
      <c r="X15" s="7" t="s">
        <v>32</v>
      </c>
      <c r="Y15" s="11"/>
    </row>
    <row r="16" spans="2:25" ht="63.75">
      <c r="B16" s="11" t="s">
        <v>221</v>
      </c>
      <c r="C16" s="47" t="s">
        <v>14</v>
      </c>
      <c r="D16" s="82" t="s">
        <v>216</v>
      </c>
      <c r="E16" s="82" t="s">
        <v>217</v>
      </c>
      <c r="F16" s="82" t="s">
        <v>218</v>
      </c>
      <c r="G16" s="9"/>
      <c r="H16" s="9" t="s">
        <v>30</v>
      </c>
      <c r="I16" s="51">
        <v>1</v>
      </c>
      <c r="J16" s="52">
        <v>470000000</v>
      </c>
      <c r="K16" s="12" t="s">
        <v>31</v>
      </c>
      <c r="L16" s="83" t="s">
        <v>222</v>
      </c>
      <c r="M16" s="54" t="s">
        <v>156</v>
      </c>
      <c r="N16" s="13" t="s">
        <v>40</v>
      </c>
      <c r="O16" s="72" t="s">
        <v>34</v>
      </c>
      <c r="P16" s="9" t="s">
        <v>37</v>
      </c>
      <c r="Q16" s="14" t="s">
        <v>42</v>
      </c>
      <c r="R16" s="9" t="s">
        <v>26</v>
      </c>
      <c r="S16" s="75">
        <v>14</v>
      </c>
      <c r="T16" s="83">
        <v>150080</v>
      </c>
      <c r="U16" s="69">
        <v>0</v>
      </c>
      <c r="V16" s="69">
        <f aca="true" t="shared" si="0" ref="V16:V29">U16*1.12</f>
        <v>0</v>
      </c>
      <c r="W16" s="11" t="s">
        <v>41</v>
      </c>
      <c r="X16" s="7" t="s">
        <v>32</v>
      </c>
      <c r="Y16" s="9">
        <v>22</v>
      </c>
    </row>
    <row r="17" spans="2:25" ht="63.75">
      <c r="B17" s="11" t="s">
        <v>223</v>
      </c>
      <c r="C17" s="47" t="s">
        <v>14</v>
      </c>
      <c r="D17" s="82" t="s">
        <v>216</v>
      </c>
      <c r="E17" s="82" t="s">
        <v>217</v>
      </c>
      <c r="F17" s="82" t="s">
        <v>218</v>
      </c>
      <c r="G17" s="9"/>
      <c r="H17" s="9" t="s">
        <v>30</v>
      </c>
      <c r="I17" s="51">
        <v>1</v>
      </c>
      <c r="J17" s="52">
        <v>470000000</v>
      </c>
      <c r="K17" s="12" t="s">
        <v>31</v>
      </c>
      <c r="L17" s="83" t="s">
        <v>222</v>
      </c>
      <c r="M17" s="54" t="s">
        <v>156</v>
      </c>
      <c r="N17" s="13" t="s">
        <v>40</v>
      </c>
      <c r="O17" s="72" t="s">
        <v>34</v>
      </c>
      <c r="P17" s="9" t="s">
        <v>37</v>
      </c>
      <c r="Q17" s="14" t="s">
        <v>42</v>
      </c>
      <c r="R17" s="9" t="s">
        <v>26</v>
      </c>
      <c r="S17" s="75">
        <v>14</v>
      </c>
      <c r="T17" s="83">
        <v>150080</v>
      </c>
      <c r="U17" s="69">
        <f>S17*T17</f>
        <v>2101120</v>
      </c>
      <c r="V17" s="69">
        <f t="shared" si="0"/>
        <v>2353254.4000000004</v>
      </c>
      <c r="W17" s="11"/>
      <c r="X17" s="7" t="s">
        <v>32</v>
      </c>
      <c r="Y17" s="9"/>
    </row>
    <row r="18" spans="2:25" ht="63.75">
      <c r="B18" s="11" t="s">
        <v>224</v>
      </c>
      <c r="C18" s="47" t="s">
        <v>14</v>
      </c>
      <c r="D18" s="82" t="s">
        <v>225</v>
      </c>
      <c r="E18" s="82" t="s">
        <v>226</v>
      </c>
      <c r="F18" s="82" t="s">
        <v>227</v>
      </c>
      <c r="G18" s="9"/>
      <c r="H18" s="9" t="s">
        <v>30</v>
      </c>
      <c r="I18" s="51">
        <v>1</v>
      </c>
      <c r="J18" s="52">
        <v>470000000</v>
      </c>
      <c r="K18" s="12" t="s">
        <v>31</v>
      </c>
      <c r="L18" s="83" t="s">
        <v>222</v>
      </c>
      <c r="M18" s="54" t="s">
        <v>156</v>
      </c>
      <c r="N18" s="13" t="s">
        <v>40</v>
      </c>
      <c r="O18" s="72" t="s">
        <v>34</v>
      </c>
      <c r="P18" s="9" t="s">
        <v>37</v>
      </c>
      <c r="Q18" s="14" t="s">
        <v>42</v>
      </c>
      <c r="R18" s="9" t="s">
        <v>26</v>
      </c>
      <c r="S18" s="75">
        <v>14</v>
      </c>
      <c r="T18" s="83">
        <v>28050</v>
      </c>
      <c r="U18" s="69">
        <v>0</v>
      </c>
      <c r="V18" s="69">
        <f t="shared" si="0"/>
        <v>0</v>
      </c>
      <c r="W18" s="11" t="s">
        <v>41</v>
      </c>
      <c r="X18" s="7" t="s">
        <v>32</v>
      </c>
      <c r="Y18" s="9">
        <v>22</v>
      </c>
    </row>
    <row r="19" spans="2:25" ht="63.75">
      <c r="B19" s="11" t="s">
        <v>228</v>
      </c>
      <c r="C19" s="47" t="s">
        <v>14</v>
      </c>
      <c r="D19" s="82" t="s">
        <v>225</v>
      </c>
      <c r="E19" s="82" t="s">
        <v>226</v>
      </c>
      <c r="F19" s="82" t="s">
        <v>227</v>
      </c>
      <c r="G19" s="9"/>
      <c r="H19" s="9" t="s">
        <v>30</v>
      </c>
      <c r="I19" s="51">
        <v>1</v>
      </c>
      <c r="J19" s="52">
        <v>470000000</v>
      </c>
      <c r="K19" s="12" t="s">
        <v>31</v>
      </c>
      <c r="L19" s="83" t="s">
        <v>222</v>
      </c>
      <c r="M19" s="54" t="s">
        <v>156</v>
      </c>
      <c r="N19" s="13" t="s">
        <v>40</v>
      </c>
      <c r="O19" s="72" t="s">
        <v>34</v>
      </c>
      <c r="P19" s="9" t="s">
        <v>37</v>
      </c>
      <c r="Q19" s="14" t="s">
        <v>42</v>
      </c>
      <c r="R19" s="9" t="s">
        <v>26</v>
      </c>
      <c r="S19" s="75">
        <v>14</v>
      </c>
      <c r="T19" s="83">
        <v>28050</v>
      </c>
      <c r="U19" s="69">
        <f>S19*T19</f>
        <v>392700</v>
      </c>
      <c r="V19" s="69">
        <f t="shared" si="0"/>
        <v>439824.00000000006</v>
      </c>
      <c r="W19" s="11"/>
      <c r="X19" s="7" t="s">
        <v>32</v>
      </c>
      <c r="Y19" s="9"/>
    </row>
    <row r="20" spans="2:25" ht="63.75">
      <c r="B20" s="11" t="s">
        <v>229</v>
      </c>
      <c r="C20" s="47" t="s">
        <v>14</v>
      </c>
      <c r="D20" s="82" t="s">
        <v>230</v>
      </c>
      <c r="E20" s="82" t="s">
        <v>231</v>
      </c>
      <c r="F20" s="82" t="s">
        <v>232</v>
      </c>
      <c r="G20" s="9" t="s">
        <v>233</v>
      </c>
      <c r="H20" s="9" t="s">
        <v>30</v>
      </c>
      <c r="I20" s="51">
        <v>1</v>
      </c>
      <c r="J20" s="52">
        <v>470000000</v>
      </c>
      <c r="K20" s="12" t="s">
        <v>31</v>
      </c>
      <c r="L20" s="83" t="s">
        <v>222</v>
      </c>
      <c r="M20" s="54" t="s">
        <v>156</v>
      </c>
      <c r="N20" s="13" t="s">
        <v>40</v>
      </c>
      <c r="O20" s="72" t="s">
        <v>34</v>
      </c>
      <c r="P20" s="9" t="s">
        <v>37</v>
      </c>
      <c r="Q20" s="14" t="s">
        <v>42</v>
      </c>
      <c r="R20" s="9" t="s">
        <v>26</v>
      </c>
      <c r="S20" s="75">
        <v>14</v>
      </c>
      <c r="T20" s="83">
        <v>85710</v>
      </c>
      <c r="U20" s="69">
        <v>0</v>
      </c>
      <c r="V20" s="69">
        <f t="shared" si="0"/>
        <v>0</v>
      </c>
      <c r="W20" s="11" t="s">
        <v>41</v>
      </c>
      <c r="X20" s="7" t="s">
        <v>32</v>
      </c>
      <c r="Y20" s="9">
        <v>22</v>
      </c>
    </row>
    <row r="21" spans="2:25" ht="63.75">
      <c r="B21" s="11" t="s">
        <v>234</v>
      </c>
      <c r="C21" s="47" t="s">
        <v>14</v>
      </c>
      <c r="D21" s="82" t="s">
        <v>230</v>
      </c>
      <c r="E21" s="82" t="s">
        <v>231</v>
      </c>
      <c r="F21" s="82" t="s">
        <v>232</v>
      </c>
      <c r="G21" s="9" t="s">
        <v>233</v>
      </c>
      <c r="H21" s="9" t="s">
        <v>30</v>
      </c>
      <c r="I21" s="51">
        <v>1</v>
      </c>
      <c r="J21" s="52">
        <v>470000000</v>
      </c>
      <c r="K21" s="12" t="s">
        <v>31</v>
      </c>
      <c r="L21" s="83" t="s">
        <v>222</v>
      </c>
      <c r="M21" s="54" t="s">
        <v>156</v>
      </c>
      <c r="N21" s="13" t="s">
        <v>40</v>
      </c>
      <c r="O21" s="72" t="s">
        <v>34</v>
      </c>
      <c r="P21" s="9" t="s">
        <v>37</v>
      </c>
      <c r="Q21" s="14" t="s">
        <v>42</v>
      </c>
      <c r="R21" s="9" t="s">
        <v>26</v>
      </c>
      <c r="S21" s="75">
        <v>14</v>
      </c>
      <c r="T21" s="83">
        <v>85710</v>
      </c>
      <c r="U21" s="69">
        <f>S21*T21</f>
        <v>1199940</v>
      </c>
      <c r="V21" s="69">
        <f t="shared" si="0"/>
        <v>1343932.8</v>
      </c>
      <c r="W21" s="11"/>
      <c r="X21" s="7" t="s">
        <v>32</v>
      </c>
      <c r="Y21" s="9"/>
    </row>
    <row r="22" spans="2:25" ht="63.75">
      <c r="B22" s="11" t="s">
        <v>235</v>
      </c>
      <c r="C22" s="47" t="s">
        <v>14</v>
      </c>
      <c r="D22" s="82" t="s">
        <v>230</v>
      </c>
      <c r="E22" s="82" t="s">
        <v>231</v>
      </c>
      <c r="F22" s="82" t="s">
        <v>232</v>
      </c>
      <c r="G22" s="9" t="s">
        <v>236</v>
      </c>
      <c r="H22" s="9" t="s">
        <v>30</v>
      </c>
      <c r="I22" s="51">
        <v>1</v>
      </c>
      <c r="J22" s="52">
        <v>470000000</v>
      </c>
      <c r="K22" s="12" t="s">
        <v>31</v>
      </c>
      <c r="L22" s="83" t="s">
        <v>222</v>
      </c>
      <c r="M22" s="54" t="s">
        <v>156</v>
      </c>
      <c r="N22" s="13" t="s">
        <v>40</v>
      </c>
      <c r="O22" s="72" t="s">
        <v>34</v>
      </c>
      <c r="P22" s="9" t="s">
        <v>37</v>
      </c>
      <c r="Q22" s="14" t="s">
        <v>42</v>
      </c>
      <c r="R22" s="9" t="s">
        <v>26</v>
      </c>
      <c r="S22" s="75">
        <v>14</v>
      </c>
      <c r="T22" s="83">
        <v>111520</v>
      </c>
      <c r="U22" s="69">
        <v>0</v>
      </c>
      <c r="V22" s="69">
        <f t="shared" si="0"/>
        <v>0</v>
      </c>
      <c r="W22" s="11" t="s">
        <v>41</v>
      </c>
      <c r="X22" s="7" t="s">
        <v>32</v>
      </c>
      <c r="Y22" s="9">
        <v>22</v>
      </c>
    </row>
    <row r="23" spans="2:25" ht="63.75">
      <c r="B23" s="11" t="s">
        <v>237</v>
      </c>
      <c r="C23" s="47" t="s">
        <v>14</v>
      </c>
      <c r="D23" s="82" t="s">
        <v>230</v>
      </c>
      <c r="E23" s="82" t="s">
        <v>231</v>
      </c>
      <c r="F23" s="82" t="s">
        <v>232</v>
      </c>
      <c r="G23" s="9" t="s">
        <v>236</v>
      </c>
      <c r="H23" s="9" t="s">
        <v>30</v>
      </c>
      <c r="I23" s="51">
        <v>1</v>
      </c>
      <c r="J23" s="52">
        <v>470000000</v>
      </c>
      <c r="K23" s="12" t="s">
        <v>31</v>
      </c>
      <c r="L23" s="83" t="s">
        <v>222</v>
      </c>
      <c r="M23" s="54" t="s">
        <v>156</v>
      </c>
      <c r="N23" s="13" t="s">
        <v>40</v>
      </c>
      <c r="O23" s="72" t="s">
        <v>34</v>
      </c>
      <c r="P23" s="9" t="s">
        <v>37</v>
      </c>
      <c r="Q23" s="14" t="s">
        <v>42</v>
      </c>
      <c r="R23" s="9" t="s">
        <v>26</v>
      </c>
      <c r="S23" s="75">
        <v>14</v>
      </c>
      <c r="T23" s="83">
        <v>111520</v>
      </c>
      <c r="U23" s="69">
        <f>S23*T23</f>
        <v>1561280</v>
      </c>
      <c r="V23" s="69">
        <f t="shared" si="0"/>
        <v>1748633.6</v>
      </c>
      <c r="W23" s="11"/>
      <c r="X23" s="7" t="s">
        <v>32</v>
      </c>
      <c r="Y23" s="9"/>
    </row>
    <row r="24" spans="2:25" ht="63.75">
      <c r="B24" s="11" t="s">
        <v>238</v>
      </c>
      <c r="C24" s="47" t="s">
        <v>14</v>
      </c>
      <c r="D24" s="82" t="s">
        <v>239</v>
      </c>
      <c r="E24" s="9" t="s">
        <v>240</v>
      </c>
      <c r="F24" s="9" t="s">
        <v>241</v>
      </c>
      <c r="G24" s="9"/>
      <c r="H24" s="9" t="s">
        <v>30</v>
      </c>
      <c r="I24" s="51">
        <v>1</v>
      </c>
      <c r="J24" s="52">
        <v>470000000</v>
      </c>
      <c r="K24" s="12" t="s">
        <v>31</v>
      </c>
      <c r="L24" s="83" t="s">
        <v>222</v>
      </c>
      <c r="M24" s="54" t="s">
        <v>156</v>
      </c>
      <c r="N24" s="13" t="s">
        <v>40</v>
      </c>
      <c r="O24" s="72" t="s">
        <v>34</v>
      </c>
      <c r="P24" s="9" t="s">
        <v>37</v>
      </c>
      <c r="Q24" s="14" t="s">
        <v>42</v>
      </c>
      <c r="R24" s="9" t="s">
        <v>26</v>
      </c>
      <c r="S24" s="75">
        <v>14</v>
      </c>
      <c r="T24" s="83">
        <v>18821</v>
      </c>
      <c r="U24" s="69">
        <v>0</v>
      </c>
      <c r="V24" s="69">
        <f t="shared" si="0"/>
        <v>0</v>
      </c>
      <c r="W24" s="11" t="s">
        <v>41</v>
      </c>
      <c r="X24" s="7" t="s">
        <v>32</v>
      </c>
      <c r="Y24" s="9">
        <v>22</v>
      </c>
    </row>
    <row r="25" spans="2:25" ht="63.75">
      <c r="B25" s="11" t="s">
        <v>242</v>
      </c>
      <c r="C25" s="47" t="s">
        <v>14</v>
      </c>
      <c r="D25" s="82" t="s">
        <v>239</v>
      </c>
      <c r="E25" s="9" t="s">
        <v>240</v>
      </c>
      <c r="F25" s="9" t="s">
        <v>241</v>
      </c>
      <c r="G25" s="9"/>
      <c r="H25" s="9" t="s">
        <v>30</v>
      </c>
      <c r="I25" s="51">
        <v>1</v>
      </c>
      <c r="J25" s="52">
        <v>470000000</v>
      </c>
      <c r="K25" s="12" t="s">
        <v>31</v>
      </c>
      <c r="L25" s="83" t="s">
        <v>222</v>
      </c>
      <c r="M25" s="54" t="s">
        <v>156</v>
      </c>
      <c r="N25" s="13" t="s">
        <v>40</v>
      </c>
      <c r="O25" s="72" t="s">
        <v>34</v>
      </c>
      <c r="P25" s="9" t="s">
        <v>37</v>
      </c>
      <c r="Q25" s="14" t="s">
        <v>42</v>
      </c>
      <c r="R25" s="9" t="s">
        <v>26</v>
      </c>
      <c r="S25" s="75">
        <v>14</v>
      </c>
      <c r="T25" s="83">
        <v>18821</v>
      </c>
      <c r="U25" s="69">
        <f>S25*T25</f>
        <v>263494</v>
      </c>
      <c r="V25" s="69">
        <f t="shared" si="0"/>
        <v>295113.28</v>
      </c>
      <c r="W25" s="11"/>
      <c r="X25" s="7" t="s">
        <v>32</v>
      </c>
      <c r="Y25" s="9"/>
    </row>
    <row r="26" spans="2:25" ht="63.75">
      <c r="B26" s="11" t="s">
        <v>243</v>
      </c>
      <c r="C26" s="47" t="s">
        <v>14</v>
      </c>
      <c r="D26" s="82" t="s">
        <v>239</v>
      </c>
      <c r="E26" s="9" t="s">
        <v>240</v>
      </c>
      <c r="F26" s="9" t="s">
        <v>241</v>
      </c>
      <c r="G26" s="9"/>
      <c r="H26" s="9" t="s">
        <v>30</v>
      </c>
      <c r="I26" s="51">
        <v>1</v>
      </c>
      <c r="J26" s="52">
        <v>470000000</v>
      </c>
      <c r="K26" s="12" t="s">
        <v>31</v>
      </c>
      <c r="L26" s="83" t="s">
        <v>222</v>
      </c>
      <c r="M26" s="54" t="s">
        <v>156</v>
      </c>
      <c r="N26" s="13" t="s">
        <v>40</v>
      </c>
      <c r="O26" s="72" t="s">
        <v>34</v>
      </c>
      <c r="P26" s="9" t="s">
        <v>37</v>
      </c>
      <c r="Q26" s="14" t="s">
        <v>42</v>
      </c>
      <c r="R26" s="9" t="s">
        <v>26</v>
      </c>
      <c r="S26" s="75">
        <v>14</v>
      </c>
      <c r="T26" s="83">
        <v>24850</v>
      </c>
      <c r="U26" s="69">
        <v>0</v>
      </c>
      <c r="V26" s="69">
        <f t="shared" si="0"/>
        <v>0</v>
      </c>
      <c r="W26" s="11" t="s">
        <v>41</v>
      </c>
      <c r="X26" s="7" t="s">
        <v>32</v>
      </c>
      <c r="Y26" s="9">
        <v>22</v>
      </c>
    </row>
    <row r="27" spans="2:25" ht="63.75">
      <c r="B27" s="11" t="s">
        <v>244</v>
      </c>
      <c r="C27" s="47" t="s">
        <v>14</v>
      </c>
      <c r="D27" s="82" t="s">
        <v>239</v>
      </c>
      <c r="E27" s="9" t="s">
        <v>240</v>
      </c>
      <c r="F27" s="9" t="s">
        <v>241</v>
      </c>
      <c r="G27" s="9"/>
      <c r="H27" s="9" t="s">
        <v>30</v>
      </c>
      <c r="I27" s="51">
        <v>1</v>
      </c>
      <c r="J27" s="52">
        <v>470000000</v>
      </c>
      <c r="K27" s="12" t="s">
        <v>31</v>
      </c>
      <c r="L27" s="83" t="s">
        <v>222</v>
      </c>
      <c r="M27" s="54" t="s">
        <v>156</v>
      </c>
      <c r="N27" s="13" t="s">
        <v>40</v>
      </c>
      <c r="O27" s="72" t="s">
        <v>34</v>
      </c>
      <c r="P27" s="9" t="s">
        <v>37</v>
      </c>
      <c r="Q27" s="14" t="s">
        <v>42</v>
      </c>
      <c r="R27" s="9" t="s">
        <v>26</v>
      </c>
      <c r="S27" s="75">
        <v>14</v>
      </c>
      <c r="T27" s="83">
        <v>24850</v>
      </c>
      <c r="U27" s="69">
        <f>S27*T27</f>
        <v>347900</v>
      </c>
      <c r="V27" s="69">
        <f t="shared" si="0"/>
        <v>389648.00000000006</v>
      </c>
      <c r="W27" s="11"/>
      <c r="X27" s="7" t="s">
        <v>32</v>
      </c>
      <c r="Y27" s="9"/>
    </row>
    <row r="28" spans="2:25" ht="63.75">
      <c r="B28" s="11" t="s">
        <v>366</v>
      </c>
      <c r="C28" s="9" t="s">
        <v>33</v>
      </c>
      <c r="D28" s="117" t="s">
        <v>367</v>
      </c>
      <c r="E28" s="118" t="s">
        <v>368</v>
      </c>
      <c r="F28" s="9" t="s">
        <v>369</v>
      </c>
      <c r="G28" s="11"/>
      <c r="H28" s="25" t="s">
        <v>250</v>
      </c>
      <c r="I28" s="51">
        <v>0</v>
      </c>
      <c r="J28" s="16">
        <v>470000000</v>
      </c>
      <c r="K28" s="12" t="s">
        <v>31</v>
      </c>
      <c r="L28" s="71" t="s">
        <v>212</v>
      </c>
      <c r="M28" s="54" t="s">
        <v>156</v>
      </c>
      <c r="N28" s="13" t="s">
        <v>40</v>
      </c>
      <c r="O28" s="72" t="s">
        <v>370</v>
      </c>
      <c r="P28" s="9" t="s">
        <v>37</v>
      </c>
      <c r="Q28" s="14" t="s">
        <v>371</v>
      </c>
      <c r="R28" s="119" t="s">
        <v>372</v>
      </c>
      <c r="S28" s="75">
        <v>100</v>
      </c>
      <c r="T28" s="74">
        <v>1560</v>
      </c>
      <c r="U28" s="69">
        <v>0</v>
      </c>
      <c r="V28" s="69">
        <f t="shared" si="0"/>
        <v>0</v>
      </c>
      <c r="W28" s="11" t="s">
        <v>41</v>
      </c>
      <c r="X28" s="7" t="s">
        <v>32</v>
      </c>
      <c r="Y28" s="25">
        <v>11.22</v>
      </c>
    </row>
    <row r="29" spans="2:25" ht="63.75">
      <c r="B29" s="11" t="s">
        <v>373</v>
      </c>
      <c r="C29" s="9" t="s">
        <v>33</v>
      </c>
      <c r="D29" s="117" t="s">
        <v>367</v>
      </c>
      <c r="E29" s="118" t="s">
        <v>368</v>
      </c>
      <c r="F29" s="9" t="s">
        <v>369</v>
      </c>
      <c r="G29" s="11"/>
      <c r="H29" s="25" t="s">
        <v>250</v>
      </c>
      <c r="I29" s="51">
        <v>0</v>
      </c>
      <c r="J29" s="16">
        <v>470000000</v>
      </c>
      <c r="K29" s="12" t="s">
        <v>31</v>
      </c>
      <c r="L29" s="71" t="s">
        <v>374</v>
      </c>
      <c r="M29" s="54" t="s">
        <v>156</v>
      </c>
      <c r="N29" s="13" t="s">
        <v>40</v>
      </c>
      <c r="O29" s="72" t="s">
        <v>370</v>
      </c>
      <c r="P29" s="9" t="s">
        <v>37</v>
      </c>
      <c r="Q29" s="14" t="s">
        <v>371</v>
      </c>
      <c r="R29" s="119" t="s">
        <v>372</v>
      </c>
      <c r="S29" s="75">
        <v>100</v>
      </c>
      <c r="T29" s="74">
        <v>1560</v>
      </c>
      <c r="U29" s="78">
        <f>S29*T29</f>
        <v>156000</v>
      </c>
      <c r="V29" s="69">
        <f t="shared" si="0"/>
        <v>174720.00000000003</v>
      </c>
      <c r="W29" s="11"/>
      <c r="X29" s="7" t="s">
        <v>32</v>
      </c>
      <c r="Y29" s="25"/>
    </row>
    <row r="30" spans="2:25" ht="63.75">
      <c r="B30" s="11" t="s">
        <v>207</v>
      </c>
      <c r="C30" s="9" t="s">
        <v>33</v>
      </c>
      <c r="D30" s="79" t="s">
        <v>208</v>
      </c>
      <c r="E30" s="80" t="s">
        <v>209</v>
      </c>
      <c r="F30" s="9" t="s">
        <v>210</v>
      </c>
      <c r="G30" s="9" t="s">
        <v>211</v>
      </c>
      <c r="H30" s="25" t="s">
        <v>30</v>
      </c>
      <c r="I30" s="51">
        <v>0</v>
      </c>
      <c r="J30" s="16">
        <v>470000000</v>
      </c>
      <c r="K30" s="12" t="s">
        <v>31</v>
      </c>
      <c r="L30" s="71" t="s">
        <v>212</v>
      </c>
      <c r="M30" s="54" t="s">
        <v>183</v>
      </c>
      <c r="N30" s="13" t="s">
        <v>40</v>
      </c>
      <c r="O30" s="72" t="s">
        <v>213</v>
      </c>
      <c r="P30" s="9" t="s">
        <v>37</v>
      </c>
      <c r="Q30" s="14" t="s">
        <v>42</v>
      </c>
      <c r="R30" s="9" t="s">
        <v>26</v>
      </c>
      <c r="S30" s="81">
        <v>200</v>
      </c>
      <c r="T30" s="74">
        <v>67860</v>
      </c>
      <c r="U30" s="69">
        <v>0</v>
      </c>
      <c r="V30" s="69">
        <f aca="true" t="shared" si="1" ref="V30:V47">U30*1.12</f>
        <v>0</v>
      </c>
      <c r="W30" s="11" t="s">
        <v>41</v>
      </c>
      <c r="X30" s="7" t="s">
        <v>32</v>
      </c>
      <c r="Y30" s="25">
        <v>11.22</v>
      </c>
    </row>
    <row r="31" spans="2:25" ht="63.75">
      <c r="B31" s="11" t="s">
        <v>214</v>
      </c>
      <c r="C31" s="9" t="s">
        <v>33</v>
      </c>
      <c r="D31" s="79" t="s">
        <v>208</v>
      </c>
      <c r="E31" s="80" t="s">
        <v>209</v>
      </c>
      <c r="F31" s="9" t="s">
        <v>210</v>
      </c>
      <c r="G31" s="9" t="s">
        <v>211</v>
      </c>
      <c r="H31" s="25" t="s">
        <v>30</v>
      </c>
      <c r="I31" s="51">
        <v>0</v>
      </c>
      <c r="J31" s="16">
        <v>470000000</v>
      </c>
      <c r="K31" s="12" t="s">
        <v>31</v>
      </c>
      <c r="L31" s="71" t="s">
        <v>374</v>
      </c>
      <c r="M31" s="54" t="s">
        <v>183</v>
      </c>
      <c r="N31" s="13" t="s">
        <v>40</v>
      </c>
      <c r="O31" s="72" t="s">
        <v>213</v>
      </c>
      <c r="P31" s="9" t="s">
        <v>37</v>
      </c>
      <c r="Q31" s="14" t="s">
        <v>42</v>
      </c>
      <c r="R31" s="9" t="s">
        <v>26</v>
      </c>
      <c r="S31" s="81">
        <v>200</v>
      </c>
      <c r="T31" s="74">
        <v>67860</v>
      </c>
      <c r="U31" s="69">
        <f>S31*T31</f>
        <v>13572000</v>
      </c>
      <c r="V31" s="69">
        <f t="shared" si="1"/>
        <v>15200640.000000002</v>
      </c>
      <c r="W31" s="11"/>
      <c r="X31" s="7" t="s">
        <v>32</v>
      </c>
      <c r="Y31" s="25"/>
    </row>
    <row r="32" spans="2:25" ht="63.75">
      <c r="B32" s="11" t="s">
        <v>201</v>
      </c>
      <c r="C32" s="9" t="s">
        <v>33</v>
      </c>
      <c r="D32" s="76" t="s">
        <v>200</v>
      </c>
      <c r="E32" s="77" t="s">
        <v>202</v>
      </c>
      <c r="F32" s="77" t="s">
        <v>203</v>
      </c>
      <c r="G32" s="26" t="s">
        <v>204</v>
      </c>
      <c r="H32" s="25" t="s">
        <v>30</v>
      </c>
      <c r="I32" s="51">
        <v>0</v>
      </c>
      <c r="J32" s="16">
        <v>470000000</v>
      </c>
      <c r="K32" s="12" t="s">
        <v>31</v>
      </c>
      <c r="L32" s="71" t="s">
        <v>155</v>
      </c>
      <c r="M32" s="54" t="s">
        <v>156</v>
      </c>
      <c r="N32" s="13" t="s">
        <v>40</v>
      </c>
      <c r="O32" s="72" t="s">
        <v>205</v>
      </c>
      <c r="P32" s="73" t="s">
        <v>37</v>
      </c>
      <c r="Q32" s="14" t="s">
        <v>42</v>
      </c>
      <c r="R32" s="9" t="s">
        <v>26</v>
      </c>
      <c r="S32" s="26">
        <v>15</v>
      </c>
      <c r="T32" s="74">
        <v>1320000</v>
      </c>
      <c r="U32" s="69">
        <v>0</v>
      </c>
      <c r="V32" s="69">
        <f t="shared" si="1"/>
        <v>0</v>
      </c>
      <c r="W32" s="11" t="s">
        <v>41</v>
      </c>
      <c r="X32" s="7" t="s">
        <v>32</v>
      </c>
      <c r="Y32" s="25">
        <v>22</v>
      </c>
    </row>
    <row r="33" spans="2:25" ht="63.75">
      <c r="B33" s="11" t="s">
        <v>206</v>
      </c>
      <c r="C33" s="9" t="s">
        <v>33</v>
      </c>
      <c r="D33" s="76" t="s">
        <v>200</v>
      </c>
      <c r="E33" s="77" t="s">
        <v>202</v>
      </c>
      <c r="F33" s="77" t="s">
        <v>203</v>
      </c>
      <c r="G33" s="26" t="s">
        <v>204</v>
      </c>
      <c r="H33" s="25" t="s">
        <v>30</v>
      </c>
      <c r="I33" s="51">
        <v>0</v>
      </c>
      <c r="J33" s="16">
        <v>470000000</v>
      </c>
      <c r="K33" s="12" t="s">
        <v>31</v>
      </c>
      <c r="L33" s="71" t="s">
        <v>155</v>
      </c>
      <c r="M33" s="54" t="s">
        <v>156</v>
      </c>
      <c r="N33" s="13" t="s">
        <v>40</v>
      </c>
      <c r="O33" s="72" t="s">
        <v>205</v>
      </c>
      <c r="P33" s="73" t="s">
        <v>37</v>
      </c>
      <c r="Q33" s="14" t="s">
        <v>42</v>
      </c>
      <c r="R33" s="9" t="s">
        <v>26</v>
      </c>
      <c r="S33" s="26">
        <v>15</v>
      </c>
      <c r="T33" s="74">
        <v>1320000</v>
      </c>
      <c r="U33" s="69">
        <f>S33*T33</f>
        <v>19800000</v>
      </c>
      <c r="V33" s="69">
        <f t="shared" si="1"/>
        <v>22176000.000000004</v>
      </c>
      <c r="W33" s="11"/>
      <c r="X33" s="7" t="s">
        <v>32</v>
      </c>
      <c r="Y33" s="25"/>
    </row>
    <row r="34" spans="2:25" ht="63.75">
      <c r="B34" s="11" t="s">
        <v>270</v>
      </c>
      <c r="C34" s="9" t="s">
        <v>33</v>
      </c>
      <c r="D34" s="101" t="s">
        <v>271</v>
      </c>
      <c r="E34" s="101" t="s">
        <v>272</v>
      </c>
      <c r="F34" s="3" t="s">
        <v>273</v>
      </c>
      <c r="G34" s="3" t="s">
        <v>274</v>
      </c>
      <c r="H34" s="5" t="s">
        <v>250</v>
      </c>
      <c r="I34" s="23">
        <v>0</v>
      </c>
      <c r="J34" s="16">
        <v>470000000</v>
      </c>
      <c r="K34" s="12" t="s">
        <v>31</v>
      </c>
      <c r="L34" s="24" t="s">
        <v>275</v>
      </c>
      <c r="M34" s="22" t="s">
        <v>276</v>
      </c>
      <c r="N34" s="13" t="s">
        <v>40</v>
      </c>
      <c r="O34" s="102" t="s">
        <v>34</v>
      </c>
      <c r="P34" s="9" t="s">
        <v>37</v>
      </c>
      <c r="Q34" s="14" t="s">
        <v>42</v>
      </c>
      <c r="R34" s="9" t="s">
        <v>26</v>
      </c>
      <c r="S34" s="3">
        <v>1000</v>
      </c>
      <c r="T34" s="11">
        <v>438</v>
      </c>
      <c r="U34" s="69">
        <v>0</v>
      </c>
      <c r="V34" s="69">
        <f t="shared" si="1"/>
        <v>0</v>
      </c>
      <c r="W34" s="11" t="s">
        <v>41</v>
      </c>
      <c r="X34" s="7" t="s">
        <v>32</v>
      </c>
      <c r="Y34" s="103">
        <v>22</v>
      </c>
    </row>
    <row r="35" spans="2:25" ht="63.75">
      <c r="B35" s="11" t="s">
        <v>277</v>
      </c>
      <c r="C35" s="9" t="s">
        <v>33</v>
      </c>
      <c r="D35" s="101" t="s">
        <v>271</v>
      </c>
      <c r="E35" s="101" t="s">
        <v>272</v>
      </c>
      <c r="F35" s="3" t="s">
        <v>273</v>
      </c>
      <c r="G35" s="3" t="s">
        <v>274</v>
      </c>
      <c r="H35" s="5" t="s">
        <v>250</v>
      </c>
      <c r="I35" s="23">
        <v>0</v>
      </c>
      <c r="J35" s="16">
        <v>470000000</v>
      </c>
      <c r="K35" s="12" t="s">
        <v>31</v>
      </c>
      <c r="L35" s="24" t="s">
        <v>275</v>
      </c>
      <c r="M35" s="22" t="s">
        <v>276</v>
      </c>
      <c r="N35" s="13" t="s">
        <v>40</v>
      </c>
      <c r="O35" s="102" t="s">
        <v>34</v>
      </c>
      <c r="P35" s="9" t="s">
        <v>37</v>
      </c>
      <c r="Q35" s="14" t="s">
        <v>42</v>
      </c>
      <c r="R35" s="9" t="s">
        <v>26</v>
      </c>
      <c r="S35" s="3">
        <v>1000</v>
      </c>
      <c r="T35" s="11">
        <v>438</v>
      </c>
      <c r="U35" s="69">
        <f>S35*T35</f>
        <v>438000</v>
      </c>
      <c r="V35" s="69">
        <f t="shared" si="1"/>
        <v>490560.00000000006</v>
      </c>
      <c r="W35" s="11"/>
      <c r="X35" s="7" t="s">
        <v>32</v>
      </c>
      <c r="Y35" s="103"/>
    </row>
    <row r="36" spans="2:25" ht="63.75">
      <c r="B36" s="11" t="s">
        <v>278</v>
      </c>
      <c r="C36" s="9" t="s">
        <v>33</v>
      </c>
      <c r="D36" s="101" t="s">
        <v>271</v>
      </c>
      <c r="E36" s="101" t="s">
        <v>272</v>
      </c>
      <c r="F36" s="3" t="s">
        <v>273</v>
      </c>
      <c r="G36" s="3" t="s">
        <v>279</v>
      </c>
      <c r="H36" s="5" t="s">
        <v>250</v>
      </c>
      <c r="I36" s="23">
        <v>0</v>
      </c>
      <c r="J36" s="16">
        <v>470000000</v>
      </c>
      <c r="K36" s="12" t="s">
        <v>31</v>
      </c>
      <c r="L36" s="24" t="s">
        <v>275</v>
      </c>
      <c r="M36" s="22" t="s">
        <v>276</v>
      </c>
      <c r="N36" s="13" t="s">
        <v>40</v>
      </c>
      <c r="O36" s="102" t="s">
        <v>34</v>
      </c>
      <c r="P36" s="9" t="s">
        <v>37</v>
      </c>
      <c r="Q36" s="14" t="s">
        <v>42</v>
      </c>
      <c r="R36" s="9" t="s">
        <v>26</v>
      </c>
      <c r="S36" s="3">
        <v>1000</v>
      </c>
      <c r="T36" s="11">
        <v>438</v>
      </c>
      <c r="U36" s="69">
        <v>0</v>
      </c>
      <c r="V36" s="69">
        <f t="shared" si="1"/>
        <v>0</v>
      </c>
      <c r="W36" s="11" t="s">
        <v>41</v>
      </c>
      <c r="X36" s="7" t="s">
        <v>32</v>
      </c>
      <c r="Y36" s="103">
        <v>22</v>
      </c>
    </row>
    <row r="37" spans="2:25" ht="63.75">
      <c r="B37" s="11" t="s">
        <v>280</v>
      </c>
      <c r="C37" s="9" t="s">
        <v>33</v>
      </c>
      <c r="D37" s="101" t="s">
        <v>271</v>
      </c>
      <c r="E37" s="101" t="s">
        <v>272</v>
      </c>
      <c r="F37" s="3" t="s">
        <v>273</v>
      </c>
      <c r="G37" s="3" t="s">
        <v>279</v>
      </c>
      <c r="H37" s="5" t="s">
        <v>250</v>
      </c>
      <c r="I37" s="23">
        <v>0</v>
      </c>
      <c r="J37" s="16">
        <v>470000000</v>
      </c>
      <c r="K37" s="12" t="s">
        <v>31</v>
      </c>
      <c r="L37" s="24" t="s">
        <v>275</v>
      </c>
      <c r="M37" s="22" t="s">
        <v>276</v>
      </c>
      <c r="N37" s="13" t="s">
        <v>40</v>
      </c>
      <c r="O37" s="102" t="s">
        <v>34</v>
      </c>
      <c r="P37" s="9" t="s">
        <v>37</v>
      </c>
      <c r="Q37" s="14" t="s">
        <v>42</v>
      </c>
      <c r="R37" s="9" t="s">
        <v>26</v>
      </c>
      <c r="S37" s="3">
        <v>1000</v>
      </c>
      <c r="T37" s="11">
        <v>438</v>
      </c>
      <c r="U37" s="69">
        <f>S37*T37</f>
        <v>438000</v>
      </c>
      <c r="V37" s="69">
        <f t="shared" si="1"/>
        <v>490560.00000000006</v>
      </c>
      <c r="W37" s="11"/>
      <c r="X37" s="7" t="s">
        <v>32</v>
      </c>
      <c r="Y37" s="103"/>
    </row>
    <row r="38" spans="2:25" ht="63.75">
      <c r="B38" s="10" t="s">
        <v>413</v>
      </c>
      <c r="C38" s="47" t="s">
        <v>14</v>
      </c>
      <c r="D38" s="14" t="s">
        <v>414</v>
      </c>
      <c r="E38" s="9" t="s">
        <v>415</v>
      </c>
      <c r="F38" s="9" t="s">
        <v>416</v>
      </c>
      <c r="G38" s="9"/>
      <c r="H38" s="9" t="s">
        <v>30</v>
      </c>
      <c r="I38" s="51">
        <v>1</v>
      </c>
      <c r="J38" s="52">
        <v>470000000</v>
      </c>
      <c r="K38" s="12" t="s">
        <v>31</v>
      </c>
      <c r="L38" s="15" t="s">
        <v>417</v>
      </c>
      <c r="M38" s="54" t="s">
        <v>156</v>
      </c>
      <c r="N38" s="13" t="s">
        <v>40</v>
      </c>
      <c r="O38" s="72" t="s">
        <v>418</v>
      </c>
      <c r="P38" s="9" t="s">
        <v>401</v>
      </c>
      <c r="Q38" s="14" t="s">
        <v>419</v>
      </c>
      <c r="R38" s="9" t="s">
        <v>420</v>
      </c>
      <c r="S38" s="75">
        <v>9043</v>
      </c>
      <c r="T38" s="83">
        <v>1776.07148767</v>
      </c>
      <c r="U38" s="69">
        <v>0</v>
      </c>
      <c r="V38" s="69">
        <f>U38*1.12</f>
        <v>0</v>
      </c>
      <c r="W38" s="11" t="s">
        <v>41</v>
      </c>
      <c r="X38" s="7" t="s">
        <v>32</v>
      </c>
      <c r="Y38" s="11" t="s">
        <v>421</v>
      </c>
    </row>
    <row r="39" spans="2:25" ht="63.75">
      <c r="B39" s="10" t="s">
        <v>422</v>
      </c>
      <c r="C39" s="47" t="s">
        <v>14</v>
      </c>
      <c r="D39" s="14" t="s">
        <v>414</v>
      </c>
      <c r="E39" s="9" t="s">
        <v>415</v>
      </c>
      <c r="F39" s="9" t="s">
        <v>416</v>
      </c>
      <c r="G39" s="9"/>
      <c r="H39" s="9" t="s">
        <v>30</v>
      </c>
      <c r="I39" s="51">
        <v>1</v>
      </c>
      <c r="J39" s="52">
        <v>470000000</v>
      </c>
      <c r="K39" s="12" t="s">
        <v>31</v>
      </c>
      <c r="L39" s="15" t="s">
        <v>417</v>
      </c>
      <c r="M39" s="54" t="s">
        <v>156</v>
      </c>
      <c r="N39" s="13" t="s">
        <v>40</v>
      </c>
      <c r="O39" s="72" t="s">
        <v>418</v>
      </c>
      <c r="P39" s="9" t="s">
        <v>401</v>
      </c>
      <c r="Q39" s="14" t="s">
        <v>419</v>
      </c>
      <c r="R39" s="9" t="s">
        <v>420</v>
      </c>
      <c r="S39" s="75">
        <v>9043</v>
      </c>
      <c r="T39" s="83">
        <v>1776</v>
      </c>
      <c r="U39" s="69">
        <f>S39*T39</f>
        <v>16060368</v>
      </c>
      <c r="V39" s="69">
        <f>U39*1.12</f>
        <v>17987612.16</v>
      </c>
      <c r="W39" s="11" t="s">
        <v>41</v>
      </c>
      <c r="X39" s="7" t="s">
        <v>32</v>
      </c>
      <c r="Y39" s="11"/>
    </row>
    <row r="40" spans="2:25" ht="76.5">
      <c r="B40" s="10" t="s">
        <v>256</v>
      </c>
      <c r="C40" s="9" t="s">
        <v>33</v>
      </c>
      <c r="D40" s="20" t="s">
        <v>257</v>
      </c>
      <c r="E40" s="21" t="s">
        <v>258</v>
      </c>
      <c r="F40" s="21" t="s">
        <v>259</v>
      </c>
      <c r="G40" s="15" t="s">
        <v>260</v>
      </c>
      <c r="H40" s="11" t="s">
        <v>250</v>
      </c>
      <c r="I40" s="51">
        <v>0</v>
      </c>
      <c r="J40" s="16">
        <v>470000000</v>
      </c>
      <c r="K40" s="12" t="s">
        <v>31</v>
      </c>
      <c r="L40" s="71" t="s">
        <v>261</v>
      </c>
      <c r="M40" s="54" t="s">
        <v>183</v>
      </c>
      <c r="N40" s="13" t="s">
        <v>40</v>
      </c>
      <c r="O40" s="72" t="s">
        <v>34</v>
      </c>
      <c r="P40" s="9" t="s">
        <v>262</v>
      </c>
      <c r="Q40" s="14" t="s">
        <v>42</v>
      </c>
      <c r="R40" s="22" t="s">
        <v>26</v>
      </c>
      <c r="S40" s="3">
        <v>3</v>
      </c>
      <c r="T40" s="100">
        <v>256803</v>
      </c>
      <c r="U40" s="69">
        <v>0</v>
      </c>
      <c r="V40" s="69">
        <f t="shared" si="1"/>
        <v>0</v>
      </c>
      <c r="W40" s="11" t="s">
        <v>41</v>
      </c>
      <c r="X40" s="7" t="s">
        <v>32</v>
      </c>
      <c r="Y40" s="60">
        <v>22</v>
      </c>
    </row>
    <row r="41" spans="2:25" ht="76.5">
      <c r="B41" s="10" t="s">
        <v>263</v>
      </c>
      <c r="C41" s="9" t="s">
        <v>33</v>
      </c>
      <c r="D41" s="20" t="s">
        <v>257</v>
      </c>
      <c r="E41" s="21" t="s">
        <v>258</v>
      </c>
      <c r="F41" s="21" t="s">
        <v>259</v>
      </c>
      <c r="G41" s="15" t="s">
        <v>260</v>
      </c>
      <c r="H41" s="11" t="s">
        <v>250</v>
      </c>
      <c r="I41" s="51">
        <v>0</v>
      </c>
      <c r="J41" s="16">
        <v>470000000</v>
      </c>
      <c r="K41" s="12" t="s">
        <v>31</v>
      </c>
      <c r="L41" s="71" t="s">
        <v>261</v>
      </c>
      <c r="M41" s="54" t="s">
        <v>183</v>
      </c>
      <c r="N41" s="13" t="s">
        <v>40</v>
      </c>
      <c r="O41" s="72" t="s">
        <v>34</v>
      </c>
      <c r="P41" s="9" t="s">
        <v>262</v>
      </c>
      <c r="Q41" s="14" t="s">
        <v>42</v>
      </c>
      <c r="R41" s="22" t="s">
        <v>26</v>
      </c>
      <c r="S41" s="3">
        <v>3</v>
      </c>
      <c r="T41" s="100">
        <v>256803</v>
      </c>
      <c r="U41" s="69">
        <f>S41*T41</f>
        <v>770409</v>
      </c>
      <c r="V41" s="69">
        <f t="shared" si="1"/>
        <v>862858.0800000001</v>
      </c>
      <c r="W41" s="11"/>
      <c r="X41" s="7" t="s">
        <v>32</v>
      </c>
      <c r="Y41" s="60"/>
    </row>
    <row r="42" spans="2:25" ht="140.25">
      <c r="B42" s="10" t="s">
        <v>245</v>
      </c>
      <c r="C42" s="9" t="s">
        <v>33</v>
      </c>
      <c r="D42" s="84" t="s">
        <v>246</v>
      </c>
      <c r="E42" s="3" t="s">
        <v>247</v>
      </c>
      <c r="F42" s="3" t="s">
        <v>248</v>
      </c>
      <c r="G42" s="15" t="s">
        <v>249</v>
      </c>
      <c r="H42" s="11" t="s">
        <v>250</v>
      </c>
      <c r="I42" s="51">
        <v>0</v>
      </c>
      <c r="J42" s="16">
        <v>470000000</v>
      </c>
      <c r="K42" s="12" t="s">
        <v>31</v>
      </c>
      <c r="L42" s="71" t="s">
        <v>251</v>
      </c>
      <c r="M42" s="22" t="s">
        <v>36</v>
      </c>
      <c r="N42" s="13" t="s">
        <v>40</v>
      </c>
      <c r="O42" s="72" t="s">
        <v>34</v>
      </c>
      <c r="P42" s="15" t="s">
        <v>37</v>
      </c>
      <c r="Q42" s="14" t="s">
        <v>42</v>
      </c>
      <c r="R42" s="22" t="s">
        <v>26</v>
      </c>
      <c r="S42" s="3">
        <v>1</v>
      </c>
      <c r="T42" s="85">
        <v>979894</v>
      </c>
      <c r="U42" s="69">
        <v>0</v>
      </c>
      <c r="V42" s="69">
        <f t="shared" si="1"/>
        <v>0</v>
      </c>
      <c r="W42" s="11" t="s">
        <v>41</v>
      </c>
      <c r="X42" s="7" t="s">
        <v>32</v>
      </c>
      <c r="Y42" s="60">
        <v>11.22</v>
      </c>
    </row>
    <row r="43" spans="2:25" ht="140.25">
      <c r="B43" s="10" t="s">
        <v>252</v>
      </c>
      <c r="C43" s="9" t="s">
        <v>33</v>
      </c>
      <c r="D43" s="84" t="s">
        <v>246</v>
      </c>
      <c r="E43" s="3" t="s">
        <v>247</v>
      </c>
      <c r="F43" s="3" t="s">
        <v>248</v>
      </c>
      <c r="G43" s="15" t="s">
        <v>249</v>
      </c>
      <c r="H43" s="11" t="s">
        <v>250</v>
      </c>
      <c r="I43" s="51">
        <v>0</v>
      </c>
      <c r="J43" s="16">
        <v>470000000</v>
      </c>
      <c r="K43" s="12" t="s">
        <v>31</v>
      </c>
      <c r="L43" s="71" t="s">
        <v>253</v>
      </c>
      <c r="M43" s="22" t="s">
        <v>36</v>
      </c>
      <c r="N43" s="13" t="s">
        <v>40</v>
      </c>
      <c r="O43" s="72" t="s">
        <v>34</v>
      </c>
      <c r="P43" s="15" t="s">
        <v>37</v>
      </c>
      <c r="Q43" s="14" t="s">
        <v>42</v>
      </c>
      <c r="R43" s="22" t="s">
        <v>26</v>
      </c>
      <c r="S43" s="3">
        <v>1</v>
      </c>
      <c r="T43" s="85">
        <v>979894</v>
      </c>
      <c r="U43" s="69">
        <f>S43*T43</f>
        <v>979894</v>
      </c>
      <c r="V43" s="69">
        <f t="shared" si="1"/>
        <v>1097481.28</v>
      </c>
      <c r="W43" s="11"/>
      <c r="X43" s="7" t="s">
        <v>32</v>
      </c>
      <c r="Y43" s="60"/>
    </row>
    <row r="44" spans="2:25" ht="89.25">
      <c r="B44" s="10" t="s">
        <v>264</v>
      </c>
      <c r="C44" s="9" t="s">
        <v>33</v>
      </c>
      <c r="D44" s="84" t="s">
        <v>265</v>
      </c>
      <c r="E44" s="3" t="s">
        <v>266</v>
      </c>
      <c r="F44" s="3" t="s">
        <v>267</v>
      </c>
      <c r="G44" s="15" t="s">
        <v>268</v>
      </c>
      <c r="H44" s="11" t="s">
        <v>250</v>
      </c>
      <c r="I44" s="51">
        <v>0</v>
      </c>
      <c r="J44" s="16">
        <v>470000000</v>
      </c>
      <c r="K44" s="12" t="s">
        <v>31</v>
      </c>
      <c r="L44" s="71" t="s">
        <v>261</v>
      </c>
      <c r="M44" s="54" t="s">
        <v>183</v>
      </c>
      <c r="N44" s="13" t="s">
        <v>40</v>
      </c>
      <c r="O44" s="72" t="s">
        <v>34</v>
      </c>
      <c r="P44" s="9" t="s">
        <v>262</v>
      </c>
      <c r="Q44" s="14" t="s">
        <v>42</v>
      </c>
      <c r="R44" s="22" t="s">
        <v>26</v>
      </c>
      <c r="S44" s="3">
        <v>3</v>
      </c>
      <c r="T44" s="100">
        <v>66500.8</v>
      </c>
      <c r="U44" s="69">
        <v>0</v>
      </c>
      <c r="V44" s="69">
        <f>U44*1.12</f>
        <v>0</v>
      </c>
      <c r="W44" s="11" t="s">
        <v>41</v>
      </c>
      <c r="X44" s="7" t="s">
        <v>32</v>
      </c>
      <c r="Y44" s="60">
        <v>22</v>
      </c>
    </row>
    <row r="45" spans="2:25" ht="89.25">
      <c r="B45" s="10" t="s">
        <v>269</v>
      </c>
      <c r="C45" s="9" t="s">
        <v>33</v>
      </c>
      <c r="D45" s="84" t="s">
        <v>265</v>
      </c>
      <c r="E45" s="3" t="s">
        <v>266</v>
      </c>
      <c r="F45" s="3" t="s">
        <v>267</v>
      </c>
      <c r="G45" s="15" t="s">
        <v>268</v>
      </c>
      <c r="H45" s="11" t="s">
        <v>250</v>
      </c>
      <c r="I45" s="51">
        <v>0</v>
      </c>
      <c r="J45" s="16">
        <v>470000000</v>
      </c>
      <c r="K45" s="12" t="s">
        <v>31</v>
      </c>
      <c r="L45" s="71" t="s">
        <v>261</v>
      </c>
      <c r="M45" s="54" t="s">
        <v>183</v>
      </c>
      <c r="N45" s="13" t="s">
        <v>40</v>
      </c>
      <c r="O45" s="72" t="s">
        <v>34</v>
      </c>
      <c r="P45" s="9" t="s">
        <v>262</v>
      </c>
      <c r="Q45" s="14" t="s">
        <v>42</v>
      </c>
      <c r="R45" s="22" t="s">
        <v>26</v>
      </c>
      <c r="S45" s="3">
        <v>3</v>
      </c>
      <c r="T45" s="100">
        <v>66500.8</v>
      </c>
      <c r="U45" s="69">
        <f>S45*T45</f>
        <v>199502.40000000002</v>
      </c>
      <c r="V45" s="69">
        <f>U45*1.12</f>
        <v>223442.68800000005</v>
      </c>
      <c r="W45" s="11"/>
      <c r="X45" s="7" t="s">
        <v>32</v>
      </c>
      <c r="Y45" s="60"/>
    </row>
    <row r="46" spans="2:25" ht="63.75">
      <c r="B46" s="10" t="s">
        <v>179</v>
      </c>
      <c r="C46" s="47" t="s">
        <v>14</v>
      </c>
      <c r="D46" s="65" t="s">
        <v>180</v>
      </c>
      <c r="E46" s="66" t="s">
        <v>181</v>
      </c>
      <c r="F46" s="67" t="s">
        <v>182</v>
      </c>
      <c r="G46" s="3"/>
      <c r="H46" s="9" t="s">
        <v>30</v>
      </c>
      <c r="I46" s="51">
        <v>0</v>
      </c>
      <c r="J46" s="52">
        <v>470000000</v>
      </c>
      <c r="K46" s="12" t="s">
        <v>31</v>
      </c>
      <c r="L46" s="53" t="s">
        <v>155</v>
      </c>
      <c r="M46" s="54" t="s">
        <v>183</v>
      </c>
      <c r="N46" s="13" t="s">
        <v>40</v>
      </c>
      <c r="O46" s="9" t="s">
        <v>184</v>
      </c>
      <c r="P46" s="9" t="s">
        <v>37</v>
      </c>
      <c r="Q46" s="14" t="s">
        <v>42</v>
      </c>
      <c r="R46" s="9" t="s">
        <v>26</v>
      </c>
      <c r="S46" s="6">
        <v>39</v>
      </c>
      <c r="T46" s="68">
        <v>117500</v>
      </c>
      <c r="U46" s="69">
        <v>0</v>
      </c>
      <c r="V46" s="69">
        <f t="shared" si="1"/>
        <v>0</v>
      </c>
      <c r="W46" s="11" t="s">
        <v>41</v>
      </c>
      <c r="X46" s="7" t="s">
        <v>32</v>
      </c>
      <c r="Y46" s="70">
        <v>22</v>
      </c>
    </row>
    <row r="47" spans="2:25" ht="63.75">
      <c r="B47" s="10" t="s">
        <v>185</v>
      </c>
      <c r="C47" s="47" t="s">
        <v>14</v>
      </c>
      <c r="D47" s="65" t="s">
        <v>180</v>
      </c>
      <c r="E47" s="66" t="s">
        <v>181</v>
      </c>
      <c r="F47" s="67" t="s">
        <v>182</v>
      </c>
      <c r="G47" s="3"/>
      <c r="H47" s="9" t="s">
        <v>30</v>
      </c>
      <c r="I47" s="51">
        <v>0</v>
      </c>
      <c r="J47" s="52">
        <v>470000000</v>
      </c>
      <c r="K47" s="12" t="s">
        <v>31</v>
      </c>
      <c r="L47" s="53" t="s">
        <v>155</v>
      </c>
      <c r="M47" s="54" t="s">
        <v>183</v>
      </c>
      <c r="N47" s="13" t="s">
        <v>40</v>
      </c>
      <c r="O47" s="9" t="s">
        <v>184</v>
      </c>
      <c r="P47" s="9" t="s">
        <v>37</v>
      </c>
      <c r="Q47" s="14" t="s">
        <v>42</v>
      </c>
      <c r="R47" s="9" t="s">
        <v>26</v>
      </c>
      <c r="S47" s="6">
        <v>39</v>
      </c>
      <c r="T47" s="68">
        <v>117500</v>
      </c>
      <c r="U47" s="69">
        <f>S47*T47</f>
        <v>4582500</v>
      </c>
      <c r="V47" s="69">
        <f t="shared" si="1"/>
        <v>5132400.000000001</v>
      </c>
      <c r="W47" s="11"/>
      <c r="X47" s="7" t="s">
        <v>32</v>
      </c>
      <c r="Y47" s="7"/>
    </row>
    <row r="48" spans="2:25" ht="63.75">
      <c r="B48" s="10" t="s">
        <v>52</v>
      </c>
      <c r="C48" s="9" t="s">
        <v>33</v>
      </c>
      <c r="D48" s="28" t="s">
        <v>53</v>
      </c>
      <c r="E48" s="29" t="s">
        <v>38</v>
      </c>
      <c r="F48" s="29" t="s">
        <v>54</v>
      </c>
      <c r="G48" s="40" t="s">
        <v>55</v>
      </c>
      <c r="H48" s="5" t="s">
        <v>30</v>
      </c>
      <c r="I48" s="23">
        <v>0</v>
      </c>
      <c r="J48" s="16">
        <v>470000000</v>
      </c>
      <c r="K48" s="12" t="s">
        <v>31</v>
      </c>
      <c r="L48" s="24" t="s">
        <v>56</v>
      </c>
      <c r="M48" s="22" t="s">
        <v>36</v>
      </c>
      <c r="N48" s="13" t="s">
        <v>40</v>
      </c>
      <c r="O48" s="9" t="s">
        <v>34</v>
      </c>
      <c r="P48" s="9" t="s">
        <v>37</v>
      </c>
      <c r="Q48" s="14" t="s">
        <v>42</v>
      </c>
      <c r="R48" s="9" t="s">
        <v>26</v>
      </c>
      <c r="S48" s="9">
        <v>10</v>
      </c>
      <c r="T48" s="44">
        <v>41184</v>
      </c>
      <c r="U48" s="69">
        <v>0</v>
      </c>
      <c r="V48" s="69">
        <f aca="true" t="shared" si="2" ref="V48:V113">U48*1.12</f>
        <v>0</v>
      </c>
      <c r="W48" s="11" t="s">
        <v>41</v>
      </c>
      <c r="X48" s="7" t="s">
        <v>32</v>
      </c>
      <c r="Y48" s="10" t="s">
        <v>150</v>
      </c>
    </row>
    <row r="49" spans="2:25" ht="63.75">
      <c r="B49" s="10" t="s">
        <v>57</v>
      </c>
      <c r="C49" s="9" t="s">
        <v>33</v>
      </c>
      <c r="D49" s="28" t="s">
        <v>53</v>
      </c>
      <c r="E49" s="29" t="s">
        <v>38</v>
      </c>
      <c r="F49" s="29" t="s">
        <v>54</v>
      </c>
      <c r="G49" s="40" t="s">
        <v>55</v>
      </c>
      <c r="H49" s="5" t="s">
        <v>30</v>
      </c>
      <c r="I49" s="23">
        <v>0</v>
      </c>
      <c r="J49" s="16">
        <v>470000000</v>
      </c>
      <c r="K49" s="12" t="s">
        <v>31</v>
      </c>
      <c r="L49" s="24" t="s">
        <v>58</v>
      </c>
      <c r="M49" s="22" t="s">
        <v>36</v>
      </c>
      <c r="N49" s="13" t="s">
        <v>40</v>
      </c>
      <c r="O49" s="9" t="s">
        <v>149</v>
      </c>
      <c r="P49" s="9" t="s">
        <v>37</v>
      </c>
      <c r="Q49" s="14" t="s">
        <v>42</v>
      </c>
      <c r="R49" s="9" t="s">
        <v>26</v>
      </c>
      <c r="S49" s="9">
        <v>10</v>
      </c>
      <c r="T49" s="44">
        <v>41184</v>
      </c>
      <c r="U49" s="69">
        <f>S49*T49</f>
        <v>411840</v>
      </c>
      <c r="V49" s="69">
        <f t="shared" si="2"/>
        <v>461260.80000000005</v>
      </c>
      <c r="W49" s="11"/>
      <c r="X49" s="7" t="s">
        <v>32</v>
      </c>
      <c r="Y49" s="99"/>
    </row>
    <row r="50" spans="2:25" ht="63.75">
      <c r="B50" s="10" t="s">
        <v>59</v>
      </c>
      <c r="C50" s="9" t="s">
        <v>33</v>
      </c>
      <c r="D50" s="28" t="s">
        <v>53</v>
      </c>
      <c r="E50" s="29" t="s">
        <v>38</v>
      </c>
      <c r="F50" s="29" t="s">
        <v>54</v>
      </c>
      <c r="G50" s="40" t="s">
        <v>60</v>
      </c>
      <c r="H50" s="25" t="s">
        <v>30</v>
      </c>
      <c r="I50" s="23">
        <v>0</v>
      </c>
      <c r="J50" s="16">
        <v>470000000</v>
      </c>
      <c r="K50" s="12" t="s">
        <v>31</v>
      </c>
      <c r="L50" s="24" t="s">
        <v>56</v>
      </c>
      <c r="M50" s="22" t="s">
        <v>36</v>
      </c>
      <c r="N50" s="13" t="s">
        <v>40</v>
      </c>
      <c r="O50" s="9" t="s">
        <v>34</v>
      </c>
      <c r="P50" s="9" t="s">
        <v>37</v>
      </c>
      <c r="Q50" s="14" t="s">
        <v>42</v>
      </c>
      <c r="R50" s="9" t="s">
        <v>26</v>
      </c>
      <c r="S50" s="11">
        <v>4</v>
      </c>
      <c r="T50" s="45">
        <v>37000</v>
      </c>
      <c r="U50" s="69">
        <v>0</v>
      </c>
      <c r="V50" s="69">
        <f t="shared" si="2"/>
        <v>0</v>
      </c>
      <c r="W50" s="11" t="s">
        <v>41</v>
      </c>
      <c r="X50" s="7" t="s">
        <v>32</v>
      </c>
      <c r="Y50" s="10" t="s">
        <v>150</v>
      </c>
    </row>
    <row r="51" spans="2:25" ht="63.75">
      <c r="B51" s="10" t="s">
        <v>61</v>
      </c>
      <c r="C51" s="9" t="s">
        <v>33</v>
      </c>
      <c r="D51" s="28" t="s">
        <v>53</v>
      </c>
      <c r="E51" s="29" t="s">
        <v>38</v>
      </c>
      <c r="F51" s="29" t="s">
        <v>54</v>
      </c>
      <c r="G51" s="40" t="s">
        <v>60</v>
      </c>
      <c r="H51" s="25" t="s">
        <v>30</v>
      </c>
      <c r="I51" s="23">
        <v>0</v>
      </c>
      <c r="J51" s="16">
        <v>470000000</v>
      </c>
      <c r="K51" s="12" t="s">
        <v>31</v>
      </c>
      <c r="L51" s="24" t="s">
        <v>58</v>
      </c>
      <c r="M51" s="22" t="s">
        <v>36</v>
      </c>
      <c r="N51" s="13" t="s">
        <v>40</v>
      </c>
      <c r="O51" s="9" t="s">
        <v>149</v>
      </c>
      <c r="P51" s="9" t="s">
        <v>37</v>
      </c>
      <c r="Q51" s="14" t="s">
        <v>42</v>
      </c>
      <c r="R51" s="9" t="s">
        <v>26</v>
      </c>
      <c r="S51" s="11">
        <v>4</v>
      </c>
      <c r="T51" s="45">
        <v>37000</v>
      </c>
      <c r="U51" s="69">
        <f>S51*T51</f>
        <v>148000</v>
      </c>
      <c r="V51" s="69">
        <f t="shared" si="2"/>
        <v>165760.00000000003</v>
      </c>
      <c r="W51" s="11"/>
      <c r="X51" s="7" t="s">
        <v>32</v>
      </c>
      <c r="Y51" s="99"/>
    </row>
    <row r="52" spans="2:25" ht="63.75">
      <c r="B52" s="10" t="s">
        <v>62</v>
      </c>
      <c r="C52" s="9" t="s">
        <v>33</v>
      </c>
      <c r="D52" s="28" t="s">
        <v>63</v>
      </c>
      <c r="E52" s="29" t="s">
        <v>50</v>
      </c>
      <c r="F52" s="29" t="s">
        <v>64</v>
      </c>
      <c r="G52" s="3" t="s">
        <v>65</v>
      </c>
      <c r="H52" s="25" t="s">
        <v>30</v>
      </c>
      <c r="I52" s="23">
        <v>0</v>
      </c>
      <c r="J52" s="16">
        <v>470000000</v>
      </c>
      <c r="K52" s="12" t="s">
        <v>31</v>
      </c>
      <c r="L52" s="24" t="s">
        <v>56</v>
      </c>
      <c r="M52" s="22" t="s">
        <v>36</v>
      </c>
      <c r="N52" s="13" t="s">
        <v>40</v>
      </c>
      <c r="O52" s="9" t="s">
        <v>34</v>
      </c>
      <c r="P52" s="9" t="s">
        <v>37</v>
      </c>
      <c r="Q52" s="14" t="s">
        <v>42</v>
      </c>
      <c r="R52" s="9" t="s">
        <v>26</v>
      </c>
      <c r="S52" s="11">
        <v>40</v>
      </c>
      <c r="T52" s="46">
        <v>2500</v>
      </c>
      <c r="U52" s="69">
        <v>0</v>
      </c>
      <c r="V52" s="69">
        <f t="shared" si="2"/>
        <v>0</v>
      </c>
      <c r="W52" s="11" t="s">
        <v>41</v>
      </c>
      <c r="X52" s="7" t="s">
        <v>32</v>
      </c>
      <c r="Y52" s="10" t="s">
        <v>150</v>
      </c>
    </row>
    <row r="53" spans="2:25" ht="63.75">
      <c r="B53" s="10" t="s">
        <v>66</v>
      </c>
      <c r="C53" s="9" t="s">
        <v>33</v>
      </c>
      <c r="D53" s="28" t="s">
        <v>63</v>
      </c>
      <c r="E53" s="29" t="s">
        <v>50</v>
      </c>
      <c r="F53" s="29" t="s">
        <v>64</v>
      </c>
      <c r="G53" s="3" t="s">
        <v>65</v>
      </c>
      <c r="H53" s="25" t="s">
        <v>30</v>
      </c>
      <c r="I53" s="23">
        <v>0</v>
      </c>
      <c r="J53" s="16">
        <v>470000000</v>
      </c>
      <c r="K53" s="12" t="s">
        <v>31</v>
      </c>
      <c r="L53" s="24" t="s">
        <v>58</v>
      </c>
      <c r="M53" s="22" t="s">
        <v>36</v>
      </c>
      <c r="N53" s="13" t="s">
        <v>40</v>
      </c>
      <c r="O53" s="9" t="s">
        <v>149</v>
      </c>
      <c r="P53" s="9" t="s">
        <v>37</v>
      </c>
      <c r="Q53" s="14" t="s">
        <v>42</v>
      </c>
      <c r="R53" s="9" t="s">
        <v>26</v>
      </c>
      <c r="S53" s="11">
        <v>40</v>
      </c>
      <c r="T53" s="46">
        <v>2500</v>
      </c>
      <c r="U53" s="69">
        <f>S53*T53</f>
        <v>100000</v>
      </c>
      <c r="V53" s="69">
        <f t="shared" si="2"/>
        <v>112000.00000000001</v>
      </c>
      <c r="W53" s="11"/>
      <c r="X53" s="7" t="s">
        <v>32</v>
      </c>
      <c r="Y53" s="99"/>
    </row>
    <row r="54" spans="2:25" ht="63.75">
      <c r="B54" s="10" t="s">
        <v>67</v>
      </c>
      <c r="C54" s="9" t="s">
        <v>33</v>
      </c>
      <c r="D54" s="28" t="s">
        <v>63</v>
      </c>
      <c r="E54" s="29" t="s">
        <v>50</v>
      </c>
      <c r="F54" s="29" t="s">
        <v>64</v>
      </c>
      <c r="G54" s="3" t="s">
        <v>68</v>
      </c>
      <c r="H54" s="25" t="s">
        <v>30</v>
      </c>
      <c r="I54" s="23">
        <v>0</v>
      </c>
      <c r="J54" s="16">
        <v>470000000</v>
      </c>
      <c r="K54" s="12" t="s">
        <v>31</v>
      </c>
      <c r="L54" s="24" t="s">
        <v>56</v>
      </c>
      <c r="M54" s="22" t="s">
        <v>36</v>
      </c>
      <c r="N54" s="13" t="s">
        <v>40</v>
      </c>
      <c r="O54" s="9" t="s">
        <v>34</v>
      </c>
      <c r="P54" s="9" t="s">
        <v>37</v>
      </c>
      <c r="Q54" s="14" t="s">
        <v>42</v>
      </c>
      <c r="R54" s="9" t="s">
        <v>26</v>
      </c>
      <c r="S54" s="11">
        <v>40</v>
      </c>
      <c r="T54" s="46">
        <v>2500</v>
      </c>
      <c r="U54" s="69">
        <v>0</v>
      </c>
      <c r="V54" s="69">
        <f t="shared" si="2"/>
        <v>0</v>
      </c>
      <c r="W54" s="11" t="s">
        <v>41</v>
      </c>
      <c r="X54" s="7" t="s">
        <v>32</v>
      </c>
      <c r="Y54" s="10" t="s">
        <v>150</v>
      </c>
    </row>
    <row r="55" spans="2:25" ht="63.75">
      <c r="B55" s="10" t="s">
        <v>69</v>
      </c>
      <c r="C55" s="9" t="s">
        <v>33</v>
      </c>
      <c r="D55" s="28" t="s">
        <v>63</v>
      </c>
      <c r="E55" s="29" t="s">
        <v>50</v>
      </c>
      <c r="F55" s="29" t="s">
        <v>64</v>
      </c>
      <c r="G55" s="3" t="s">
        <v>68</v>
      </c>
      <c r="H55" s="25" t="s">
        <v>30</v>
      </c>
      <c r="I55" s="23">
        <v>0</v>
      </c>
      <c r="J55" s="16">
        <v>470000000</v>
      </c>
      <c r="K55" s="12" t="s">
        <v>31</v>
      </c>
      <c r="L55" s="24" t="s">
        <v>58</v>
      </c>
      <c r="M55" s="22" t="s">
        <v>36</v>
      </c>
      <c r="N55" s="13" t="s">
        <v>40</v>
      </c>
      <c r="O55" s="9" t="s">
        <v>149</v>
      </c>
      <c r="P55" s="9" t="s">
        <v>37</v>
      </c>
      <c r="Q55" s="14" t="s">
        <v>42</v>
      </c>
      <c r="R55" s="9" t="s">
        <v>26</v>
      </c>
      <c r="S55" s="11">
        <v>40</v>
      </c>
      <c r="T55" s="46">
        <v>2500</v>
      </c>
      <c r="U55" s="69">
        <f>S55*T55</f>
        <v>100000</v>
      </c>
      <c r="V55" s="69">
        <f t="shared" si="2"/>
        <v>112000.00000000001</v>
      </c>
      <c r="W55" s="11"/>
      <c r="X55" s="7" t="s">
        <v>32</v>
      </c>
      <c r="Y55" s="99"/>
    </row>
    <row r="56" spans="2:25" ht="63.75">
      <c r="B56" s="10" t="s">
        <v>70</v>
      </c>
      <c r="C56" s="9" t="s">
        <v>33</v>
      </c>
      <c r="D56" s="28" t="s">
        <v>71</v>
      </c>
      <c r="E56" s="27" t="s">
        <v>72</v>
      </c>
      <c r="F56" s="3" t="s">
        <v>46</v>
      </c>
      <c r="G56" s="26" t="s">
        <v>73</v>
      </c>
      <c r="H56" s="25" t="s">
        <v>30</v>
      </c>
      <c r="I56" s="23">
        <v>0</v>
      </c>
      <c r="J56" s="16">
        <v>470000000</v>
      </c>
      <c r="K56" s="12" t="s">
        <v>31</v>
      </c>
      <c r="L56" s="24" t="s">
        <v>56</v>
      </c>
      <c r="M56" s="22" t="s">
        <v>36</v>
      </c>
      <c r="N56" s="13" t="s">
        <v>40</v>
      </c>
      <c r="O56" s="9" t="s">
        <v>34</v>
      </c>
      <c r="P56" s="9" t="s">
        <v>37</v>
      </c>
      <c r="Q56" s="14" t="s">
        <v>43</v>
      </c>
      <c r="R56" s="9" t="s">
        <v>44</v>
      </c>
      <c r="S56" s="11">
        <v>30</v>
      </c>
      <c r="T56" s="46">
        <v>9459</v>
      </c>
      <c r="U56" s="69">
        <v>0</v>
      </c>
      <c r="V56" s="69">
        <f t="shared" si="2"/>
        <v>0</v>
      </c>
      <c r="W56" s="11" t="s">
        <v>41</v>
      </c>
      <c r="X56" s="7" t="s">
        <v>32</v>
      </c>
      <c r="Y56" s="10" t="s">
        <v>150</v>
      </c>
    </row>
    <row r="57" spans="2:25" ht="63.75">
      <c r="B57" s="10" t="s">
        <v>74</v>
      </c>
      <c r="C57" s="9" t="s">
        <v>33</v>
      </c>
      <c r="D57" s="28" t="s">
        <v>71</v>
      </c>
      <c r="E57" s="27" t="s">
        <v>72</v>
      </c>
      <c r="F57" s="3" t="s">
        <v>46</v>
      </c>
      <c r="G57" s="26" t="s">
        <v>73</v>
      </c>
      <c r="H57" s="25" t="s">
        <v>30</v>
      </c>
      <c r="I57" s="23">
        <v>0</v>
      </c>
      <c r="J57" s="16">
        <v>470000000</v>
      </c>
      <c r="K57" s="12" t="s">
        <v>31</v>
      </c>
      <c r="L57" s="24" t="s">
        <v>58</v>
      </c>
      <c r="M57" s="22" t="s">
        <v>36</v>
      </c>
      <c r="N57" s="13" t="s">
        <v>40</v>
      </c>
      <c r="O57" s="9" t="s">
        <v>149</v>
      </c>
      <c r="P57" s="9" t="s">
        <v>37</v>
      </c>
      <c r="Q57" s="14" t="s">
        <v>43</v>
      </c>
      <c r="R57" s="9" t="s">
        <v>44</v>
      </c>
      <c r="S57" s="11">
        <v>30</v>
      </c>
      <c r="T57" s="46">
        <v>9459</v>
      </c>
      <c r="U57" s="69">
        <f>S57*T57</f>
        <v>283770</v>
      </c>
      <c r="V57" s="69">
        <f t="shared" si="2"/>
        <v>317822.4</v>
      </c>
      <c r="W57" s="11"/>
      <c r="X57" s="7" t="s">
        <v>32</v>
      </c>
      <c r="Y57" s="99"/>
    </row>
    <row r="58" spans="2:25" ht="63.75">
      <c r="B58" s="10" t="s">
        <v>75</v>
      </c>
      <c r="C58" s="9" t="s">
        <v>33</v>
      </c>
      <c r="D58" s="28" t="s">
        <v>76</v>
      </c>
      <c r="E58" s="29" t="s">
        <v>77</v>
      </c>
      <c r="F58" s="29" t="s">
        <v>78</v>
      </c>
      <c r="G58" s="3" t="s">
        <v>79</v>
      </c>
      <c r="H58" s="25" t="s">
        <v>30</v>
      </c>
      <c r="I58" s="23">
        <v>0</v>
      </c>
      <c r="J58" s="16">
        <v>470000000</v>
      </c>
      <c r="K58" s="12" t="s">
        <v>31</v>
      </c>
      <c r="L58" s="24" t="s">
        <v>56</v>
      </c>
      <c r="M58" s="22" t="s">
        <v>36</v>
      </c>
      <c r="N58" s="13" t="s">
        <v>40</v>
      </c>
      <c r="O58" s="9" t="s">
        <v>34</v>
      </c>
      <c r="P58" s="9" t="s">
        <v>37</v>
      </c>
      <c r="Q58" s="14" t="s">
        <v>42</v>
      </c>
      <c r="R58" s="9" t="s">
        <v>26</v>
      </c>
      <c r="S58" s="11">
        <v>40</v>
      </c>
      <c r="T58" s="46">
        <v>2300</v>
      </c>
      <c r="U58" s="69">
        <v>0</v>
      </c>
      <c r="V58" s="69">
        <f t="shared" si="2"/>
        <v>0</v>
      </c>
      <c r="W58" s="11" t="s">
        <v>41</v>
      </c>
      <c r="X58" s="7" t="s">
        <v>32</v>
      </c>
      <c r="Y58" s="10" t="s">
        <v>150</v>
      </c>
    </row>
    <row r="59" spans="2:25" ht="63.75">
      <c r="B59" s="10" t="s">
        <v>80</v>
      </c>
      <c r="C59" s="9" t="s">
        <v>33</v>
      </c>
      <c r="D59" s="28" t="s">
        <v>76</v>
      </c>
      <c r="E59" s="29" t="s">
        <v>77</v>
      </c>
      <c r="F59" s="29" t="s">
        <v>78</v>
      </c>
      <c r="G59" s="3" t="s">
        <v>79</v>
      </c>
      <c r="H59" s="25" t="s">
        <v>30</v>
      </c>
      <c r="I59" s="23">
        <v>0</v>
      </c>
      <c r="J59" s="16">
        <v>470000000</v>
      </c>
      <c r="K59" s="12" t="s">
        <v>31</v>
      </c>
      <c r="L59" s="24" t="s">
        <v>58</v>
      </c>
      <c r="M59" s="22" t="s">
        <v>36</v>
      </c>
      <c r="N59" s="13" t="s">
        <v>40</v>
      </c>
      <c r="O59" s="9" t="s">
        <v>149</v>
      </c>
      <c r="P59" s="9" t="s">
        <v>37</v>
      </c>
      <c r="Q59" s="14" t="s">
        <v>42</v>
      </c>
      <c r="R59" s="9" t="s">
        <v>26</v>
      </c>
      <c r="S59" s="11">
        <v>40</v>
      </c>
      <c r="T59" s="46">
        <v>2300</v>
      </c>
      <c r="U59" s="69">
        <f>S59*T59</f>
        <v>92000</v>
      </c>
      <c r="V59" s="69">
        <f t="shared" si="2"/>
        <v>103040.00000000001</v>
      </c>
      <c r="W59" s="11"/>
      <c r="X59" s="7" t="s">
        <v>32</v>
      </c>
      <c r="Y59" s="99"/>
    </row>
    <row r="60" spans="2:25" ht="63.75">
      <c r="B60" s="10" t="s">
        <v>81</v>
      </c>
      <c r="C60" s="9" t="s">
        <v>33</v>
      </c>
      <c r="D60" s="28" t="s">
        <v>82</v>
      </c>
      <c r="E60" s="29" t="s">
        <v>83</v>
      </c>
      <c r="F60" s="29" t="s">
        <v>84</v>
      </c>
      <c r="G60" s="3" t="s">
        <v>85</v>
      </c>
      <c r="H60" s="25" t="s">
        <v>30</v>
      </c>
      <c r="I60" s="23">
        <v>0</v>
      </c>
      <c r="J60" s="16">
        <v>470000000</v>
      </c>
      <c r="K60" s="12" t="s">
        <v>31</v>
      </c>
      <c r="L60" s="24" t="s">
        <v>56</v>
      </c>
      <c r="M60" s="22" t="s">
        <v>36</v>
      </c>
      <c r="N60" s="13" t="s">
        <v>40</v>
      </c>
      <c r="O60" s="9" t="s">
        <v>34</v>
      </c>
      <c r="P60" s="9" t="s">
        <v>37</v>
      </c>
      <c r="Q60" s="14" t="s">
        <v>42</v>
      </c>
      <c r="R60" s="9" t="s">
        <v>26</v>
      </c>
      <c r="S60" s="11">
        <v>40</v>
      </c>
      <c r="T60" s="46">
        <v>800</v>
      </c>
      <c r="U60" s="69">
        <v>0</v>
      </c>
      <c r="V60" s="69">
        <f t="shared" si="2"/>
        <v>0</v>
      </c>
      <c r="W60" s="11" t="s">
        <v>41</v>
      </c>
      <c r="X60" s="7" t="s">
        <v>32</v>
      </c>
      <c r="Y60" s="10" t="s">
        <v>150</v>
      </c>
    </row>
    <row r="61" spans="2:25" ht="63.75">
      <c r="B61" s="10" t="s">
        <v>86</v>
      </c>
      <c r="C61" s="9" t="s">
        <v>33</v>
      </c>
      <c r="D61" s="28" t="s">
        <v>82</v>
      </c>
      <c r="E61" s="29" t="s">
        <v>83</v>
      </c>
      <c r="F61" s="29" t="s">
        <v>84</v>
      </c>
      <c r="G61" s="3" t="s">
        <v>85</v>
      </c>
      <c r="H61" s="25" t="s">
        <v>30</v>
      </c>
      <c r="I61" s="23">
        <v>0</v>
      </c>
      <c r="J61" s="16">
        <v>470000000</v>
      </c>
      <c r="K61" s="12" t="s">
        <v>31</v>
      </c>
      <c r="L61" s="24" t="s">
        <v>58</v>
      </c>
      <c r="M61" s="22" t="s">
        <v>36</v>
      </c>
      <c r="N61" s="13" t="s">
        <v>40</v>
      </c>
      <c r="O61" s="9" t="s">
        <v>149</v>
      </c>
      <c r="P61" s="9" t="s">
        <v>37</v>
      </c>
      <c r="Q61" s="14" t="s">
        <v>42</v>
      </c>
      <c r="R61" s="9" t="s">
        <v>26</v>
      </c>
      <c r="S61" s="11">
        <v>40</v>
      </c>
      <c r="T61" s="46">
        <v>800</v>
      </c>
      <c r="U61" s="69">
        <f>S61*T61</f>
        <v>32000</v>
      </c>
      <c r="V61" s="69">
        <f t="shared" si="2"/>
        <v>35840</v>
      </c>
      <c r="W61" s="11"/>
      <c r="X61" s="7" t="s">
        <v>32</v>
      </c>
      <c r="Y61" s="99"/>
    </row>
    <row r="62" spans="2:25" ht="63.75">
      <c r="B62" s="10" t="s">
        <v>87</v>
      </c>
      <c r="C62" s="9" t="s">
        <v>33</v>
      </c>
      <c r="D62" s="27" t="s">
        <v>88</v>
      </c>
      <c r="E62" s="19" t="s">
        <v>89</v>
      </c>
      <c r="F62" s="19" t="s">
        <v>90</v>
      </c>
      <c r="G62" s="3" t="s">
        <v>91</v>
      </c>
      <c r="H62" s="25" t="s">
        <v>30</v>
      </c>
      <c r="I62" s="23">
        <v>0</v>
      </c>
      <c r="J62" s="16">
        <v>470000000</v>
      </c>
      <c r="K62" s="12" t="s">
        <v>31</v>
      </c>
      <c r="L62" s="24" t="s">
        <v>56</v>
      </c>
      <c r="M62" s="22" t="s">
        <v>36</v>
      </c>
      <c r="N62" s="13" t="s">
        <v>40</v>
      </c>
      <c r="O62" s="9" t="s">
        <v>34</v>
      </c>
      <c r="P62" s="9" t="s">
        <v>37</v>
      </c>
      <c r="Q62" s="14" t="s">
        <v>45</v>
      </c>
      <c r="R62" s="19" t="s">
        <v>47</v>
      </c>
      <c r="S62" s="41" t="s">
        <v>92</v>
      </c>
      <c r="T62" s="46">
        <v>100</v>
      </c>
      <c r="U62" s="69">
        <v>0</v>
      </c>
      <c r="V62" s="69">
        <f t="shared" si="2"/>
        <v>0</v>
      </c>
      <c r="W62" s="11" t="s">
        <v>41</v>
      </c>
      <c r="X62" s="7" t="s">
        <v>32</v>
      </c>
      <c r="Y62" s="10" t="s">
        <v>150</v>
      </c>
    </row>
    <row r="63" spans="2:25" ht="63.75">
      <c r="B63" s="10" t="s">
        <v>93</v>
      </c>
      <c r="C63" s="9" t="s">
        <v>33</v>
      </c>
      <c r="D63" s="27" t="s">
        <v>88</v>
      </c>
      <c r="E63" s="19" t="s">
        <v>89</v>
      </c>
      <c r="F63" s="19" t="s">
        <v>90</v>
      </c>
      <c r="G63" s="3" t="s">
        <v>91</v>
      </c>
      <c r="H63" s="25" t="s">
        <v>30</v>
      </c>
      <c r="I63" s="23">
        <v>0</v>
      </c>
      <c r="J63" s="16">
        <v>470000000</v>
      </c>
      <c r="K63" s="12" t="s">
        <v>31</v>
      </c>
      <c r="L63" s="24" t="s">
        <v>58</v>
      </c>
      <c r="M63" s="22" t="s">
        <v>36</v>
      </c>
      <c r="N63" s="13" t="s">
        <v>40</v>
      </c>
      <c r="O63" s="9" t="s">
        <v>149</v>
      </c>
      <c r="P63" s="9" t="s">
        <v>37</v>
      </c>
      <c r="Q63" s="14" t="s">
        <v>45</v>
      </c>
      <c r="R63" s="19" t="s">
        <v>47</v>
      </c>
      <c r="S63" s="41" t="s">
        <v>92</v>
      </c>
      <c r="T63" s="46">
        <v>100</v>
      </c>
      <c r="U63" s="69">
        <f>S63*T63</f>
        <v>80000</v>
      </c>
      <c r="V63" s="69">
        <f t="shared" si="2"/>
        <v>89600.00000000001</v>
      </c>
      <c r="W63" s="11"/>
      <c r="X63" s="7" t="s">
        <v>32</v>
      </c>
      <c r="Y63" s="99"/>
    </row>
    <row r="64" spans="2:25" ht="63.75">
      <c r="B64" s="10" t="s">
        <v>94</v>
      </c>
      <c r="C64" s="9" t="s">
        <v>33</v>
      </c>
      <c r="D64" s="28" t="s">
        <v>95</v>
      </c>
      <c r="E64" s="27" t="s">
        <v>96</v>
      </c>
      <c r="F64" s="3" t="s">
        <v>97</v>
      </c>
      <c r="G64" s="3" t="s">
        <v>98</v>
      </c>
      <c r="H64" s="25" t="s">
        <v>30</v>
      </c>
      <c r="I64" s="23">
        <v>0</v>
      </c>
      <c r="J64" s="16">
        <v>470000000</v>
      </c>
      <c r="K64" s="12" t="s">
        <v>31</v>
      </c>
      <c r="L64" s="24" t="s">
        <v>56</v>
      </c>
      <c r="M64" s="22" t="s">
        <v>36</v>
      </c>
      <c r="N64" s="13" t="s">
        <v>40</v>
      </c>
      <c r="O64" s="9" t="s">
        <v>34</v>
      </c>
      <c r="P64" s="9" t="s">
        <v>37</v>
      </c>
      <c r="Q64" s="14" t="s">
        <v>42</v>
      </c>
      <c r="R64" s="9" t="s">
        <v>26</v>
      </c>
      <c r="S64" s="11">
        <v>30</v>
      </c>
      <c r="T64" s="46">
        <v>1902.78</v>
      </c>
      <c r="U64" s="69">
        <v>0</v>
      </c>
      <c r="V64" s="69">
        <f t="shared" si="2"/>
        <v>0</v>
      </c>
      <c r="W64" s="11" t="s">
        <v>41</v>
      </c>
      <c r="X64" s="7" t="s">
        <v>32</v>
      </c>
      <c r="Y64" s="10" t="s">
        <v>150</v>
      </c>
    </row>
    <row r="65" spans="2:25" ht="63.75">
      <c r="B65" s="10" t="s">
        <v>99</v>
      </c>
      <c r="C65" s="9" t="s">
        <v>33</v>
      </c>
      <c r="D65" s="28" t="s">
        <v>95</v>
      </c>
      <c r="E65" s="27" t="s">
        <v>96</v>
      </c>
      <c r="F65" s="3" t="s">
        <v>97</v>
      </c>
      <c r="G65" s="3" t="s">
        <v>98</v>
      </c>
      <c r="H65" s="25" t="s">
        <v>30</v>
      </c>
      <c r="I65" s="23">
        <v>0</v>
      </c>
      <c r="J65" s="16">
        <v>470000000</v>
      </c>
      <c r="K65" s="12" t="s">
        <v>31</v>
      </c>
      <c r="L65" s="24" t="s">
        <v>58</v>
      </c>
      <c r="M65" s="22" t="s">
        <v>36</v>
      </c>
      <c r="N65" s="13" t="s">
        <v>40</v>
      </c>
      <c r="O65" s="9" t="s">
        <v>149</v>
      </c>
      <c r="P65" s="9" t="s">
        <v>37</v>
      </c>
      <c r="Q65" s="14" t="s">
        <v>42</v>
      </c>
      <c r="R65" s="9" t="s">
        <v>26</v>
      </c>
      <c r="S65" s="11">
        <v>30</v>
      </c>
      <c r="T65" s="46">
        <v>1902.78</v>
      </c>
      <c r="U65" s="69">
        <f>S65*T65</f>
        <v>57083.4</v>
      </c>
      <c r="V65" s="69">
        <f t="shared" si="2"/>
        <v>63933.40800000001</v>
      </c>
      <c r="W65" s="11"/>
      <c r="X65" s="7" t="s">
        <v>32</v>
      </c>
      <c r="Y65" s="99"/>
    </row>
    <row r="66" spans="2:25" ht="63.75">
      <c r="B66" s="10" t="s">
        <v>100</v>
      </c>
      <c r="C66" s="9" t="s">
        <v>33</v>
      </c>
      <c r="D66" s="28" t="s">
        <v>49</v>
      </c>
      <c r="E66" s="29" t="s">
        <v>48</v>
      </c>
      <c r="F66" s="29" t="s">
        <v>101</v>
      </c>
      <c r="G66" s="26" t="s">
        <v>102</v>
      </c>
      <c r="H66" s="25" t="s">
        <v>30</v>
      </c>
      <c r="I66" s="23">
        <v>0</v>
      </c>
      <c r="J66" s="16">
        <v>470000000</v>
      </c>
      <c r="K66" s="12" t="s">
        <v>31</v>
      </c>
      <c r="L66" s="24" t="s">
        <v>56</v>
      </c>
      <c r="M66" s="22" t="s">
        <v>36</v>
      </c>
      <c r="N66" s="13" t="s">
        <v>40</v>
      </c>
      <c r="O66" s="9" t="s">
        <v>34</v>
      </c>
      <c r="P66" s="9" t="s">
        <v>37</v>
      </c>
      <c r="Q66" s="14" t="s">
        <v>42</v>
      </c>
      <c r="R66" s="9" t="s">
        <v>26</v>
      </c>
      <c r="S66" s="11">
        <v>4</v>
      </c>
      <c r="T66" s="46">
        <v>18000</v>
      </c>
      <c r="U66" s="69">
        <v>0</v>
      </c>
      <c r="V66" s="69">
        <f t="shared" si="2"/>
        <v>0</v>
      </c>
      <c r="W66" s="11" t="s">
        <v>41</v>
      </c>
      <c r="X66" s="7" t="s">
        <v>32</v>
      </c>
      <c r="Y66" s="10" t="s">
        <v>150</v>
      </c>
    </row>
    <row r="67" spans="2:25" ht="63.75">
      <c r="B67" s="10" t="s">
        <v>103</v>
      </c>
      <c r="C67" s="9" t="s">
        <v>33</v>
      </c>
      <c r="D67" s="28" t="s">
        <v>49</v>
      </c>
      <c r="E67" s="29" t="s">
        <v>48</v>
      </c>
      <c r="F67" s="29" t="s">
        <v>101</v>
      </c>
      <c r="G67" s="26" t="s">
        <v>102</v>
      </c>
      <c r="H67" s="25" t="s">
        <v>30</v>
      </c>
      <c r="I67" s="23">
        <v>0</v>
      </c>
      <c r="J67" s="16">
        <v>470000000</v>
      </c>
      <c r="K67" s="12" t="s">
        <v>31</v>
      </c>
      <c r="L67" s="24" t="s">
        <v>58</v>
      </c>
      <c r="M67" s="22" t="s">
        <v>36</v>
      </c>
      <c r="N67" s="13" t="s">
        <v>40</v>
      </c>
      <c r="O67" s="9" t="s">
        <v>149</v>
      </c>
      <c r="P67" s="9" t="s">
        <v>37</v>
      </c>
      <c r="Q67" s="14" t="s">
        <v>42</v>
      </c>
      <c r="R67" s="9" t="s">
        <v>26</v>
      </c>
      <c r="S67" s="11">
        <v>4</v>
      </c>
      <c r="T67" s="46">
        <v>18000</v>
      </c>
      <c r="U67" s="69">
        <f>S67*T67</f>
        <v>72000</v>
      </c>
      <c r="V67" s="69">
        <f t="shared" si="2"/>
        <v>80640.00000000001</v>
      </c>
      <c r="W67" s="11"/>
      <c r="X67" s="7" t="s">
        <v>32</v>
      </c>
      <c r="Y67" s="99"/>
    </row>
    <row r="68" spans="2:25" ht="63.75">
      <c r="B68" s="10" t="s">
        <v>104</v>
      </c>
      <c r="C68" s="9" t="s">
        <v>33</v>
      </c>
      <c r="D68" s="28" t="s">
        <v>49</v>
      </c>
      <c r="E68" s="29" t="s">
        <v>48</v>
      </c>
      <c r="F68" s="29" t="s">
        <v>101</v>
      </c>
      <c r="G68" s="15" t="s">
        <v>105</v>
      </c>
      <c r="H68" s="25" t="s">
        <v>30</v>
      </c>
      <c r="I68" s="23">
        <v>0</v>
      </c>
      <c r="J68" s="16">
        <v>470000000</v>
      </c>
      <c r="K68" s="12" t="s">
        <v>31</v>
      </c>
      <c r="L68" s="24" t="s">
        <v>56</v>
      </c>
      <c r="M68" s="22" t="s">
        <v>36</v>
      </c>
      <c r="N68" s="13" t="s">
        <v>40</v>
      </c>
      <c r="O68" s="9" t="s">
        <v>34</v>
      </c>
      <c r="P68" s="9" t="s">
        <v>37</v>
      </c>
      <c r="Q68" s="14" t="s">
        <v>42</v>
      </c>
      <c r="R68" s="9" t="s">
        <v>26</v>
      </c>
      <c r="S68" s="11">
        <v>30</v>
      </c>
      <c r="T68" s="46">
        <v>18058.95</v>
      </c>
      <c r="U68" s="69">
        <v>0</v>
      </c>
      <c r="V68" s="69">
        <f t="shared" si="2"/>
        <v>0</v>
      </c>
      <c r="W68" s="11" t="s">
        <v>41</v>
      </c>
      <c r="X68" s="7" t="s">
        <v>32</v>
      </c>
      <c r="Y68" s="10" t="s">
        <v>150</v>
      </c>
    </row>
    <row r="69" spans="2:25" ht="63.75">
      <c r="B69" s="10" t="s">
        <v>106</v>
      </c>
      <c r="C69" s="9" t="s">
        <v>33</v>
      </c>
      <c r="D69" s="28" t="s">
        <v>49</v>
      </c>
      <c r="E69" s="29" t="s">
        <v>48</v>
      </c>
      <c r="F69" s="29" t="s">
        <v>101</v>
      </c>
      <c r="G69" s="15" t="s">
        <v>105</v>
      </c>
      <c r="H69" s="25" t="s">
        <v>30</v>
      </c>
      <c r="I69" s="23">
        <v>0</v>
      </c>
      <c r="J69" s="16">
        <v>470000000</v>
      </c>
      <c r="K69" s="12" t="s">
        <v>31</v>
      </c>
      <c r="L69" s="24" t="s">
        <v>58</v>
      </c>
      <c r="M69" s="22" t="s">
        <v>36</v>
      </c>
      <c r="N69" s="13" t="s">
        <v>40</v>
      </c>
      <c r="O69" s="9" t="s">
        <v>149</v>
      </c>
      <c r="P69" s="9" t="s">
        <v>37</v>
      </c>
      <c r="Q69" s="14" t="s">
        <v>42</v>
      </c>
      <c r="R69" s="9" t="s">
        <v>26</v>
      </c>
      <c r="S69" s="11">
        <v>30</v>
      </c>
      <c r="T69" s="46">
        <v>18058.95</v>
      </c>
      <c r="U69" s="69">
        <f>S69*T69</f>
        <v>541768.5</v>
      </c>
      <c r="V69" s="69">
        <f t="shared" si="2"/>
        <v>606780.7200000001</v>
      </c>
      <c r="W69" s="11"/>
      <c r="X69" s="7" t="s">
        <v>32</v>
      </c>
      <c r="Y69" s="99"/>
    </row>
    <row r="70" spans="2:25" ht="63.75">
      <c r="B70" s="10" t="s">
        <v>107</v>
      </c>
      <c r="C70" s="9" t="s">
        <v>33</v>
      </c>
      <c r="D70" s="20" t="s">
        <v>108</v>
      </c>
      <c r="E70" s="21" t="s">
        <v>109</v>
      </c>
      <c r="F70" s="21" t="s">
        <v>110</v>
      </c>
      <c r="G70" s="3" t="s">
        <v>111</v>
      </c>
      <c r="H70" s="25" t="s">
        <v>30</v>
      </c>
      <c r="I70" s="23">
        <v>0</v>
      </c>
      <c r="J70" s="16">
        <v>470000000</v>
      </c>
      <c r="K70" s="12" t="s">
        <v>31</v>
      </c>
      <c r="L70" s="24" t="s">
        <v>56</v>
      </c>
      <c r="M70" s="22" t="s">
        <v>36</v>
      </c>
      <c r="N70" s="13" t="s">
        <v>40</v>
      </c>
      <c r="O70" s="9" t="s">
        <v>34</v>
      </c>
      <c r="P70" s="9" t="s">
        <v>37</v>
      </c>
      <c r="Q70" s="14" t="s">
        <v>42</v>
      </c>
      <c r="R70" s="9" t="s">
        <v>26</v>
      </c>
      <c r="S70" s="11">
        <v>30</v>
      </c>
      <c r="T70" s="46">
        <v>644</v>
      </c>
      <c r="U70" s="69">
        <v>0</v>
      </c>
      <c r="V70" s="69">
        <f t="shared" si="2"/>
        <v>0</v>
      </c>
      <c r="W70" s="11" t="s">
        <v>41</v>
      </c>
      <c r="X70" s="7" t="s">
        <v>32</v>
      </c>
      <c r="Y70" s="10" t="s">
        <v>150</v>
      </c>
    </row>
    <row r="71" spans="2:25" ht="63.75">
      <c r="B71" s="10" t="s">
        <v>112</v>
      </c>
      <c r="C71" s="9" t="s">
        <v>33</v>
      </c>
      <c r="D71" s="20" t="s">
        <v>108</v>
      </c>
      <c r="E71" s="21" t="s">
        <v>109</v>
      </c>
      <c r="F71" s="21" t="s">
        <v>110</v>
      </c>
      <c r="G71" s="3" t="s">
        <v>111</v>
      </c>
      <c r="H71" s="25" t="s">
        <v>30</v>
      </c>
      <c r="I71" s="23">
        <v>0</v>
      </c>
      <c r="J71" s="16">
        <v>470000000</v>
      </c>
      <c r="K71" s="12" t="s">
        <v>31</v>
      </c>
      <c r="L71" s="24" t="s">
        <v>58</v>
      </c>
      <c r="M71" s="22" t="s">
        <v>36</v>
      </c>
      <c r="N71" s="13" t="s">
        <v>40</v>
      </c>
      <c r="O71" s="9" t="s">
        <v>149</v>
      </c>
      <c r="P71" s="9" t="s">
        <v>37</v>
      </c>
      <c r="Q71" s="14" t="s">
        <v>42</v>
      </c>
      <c r="R71" s="9" t="s">
        <v>26</v>
      </c>
      <c r="S71" s="11">
        <v>30</v>
      </c>
      <c r="T71" s="46">
        <v>644</v>
      </c>
      <c r="U71" s="69">
        <f>S71*T71</f>
        <v>19320</v>
      </c>
      <c r="V71" s="69">
        <f t="shared" si="2"/>
        <v>21638.4</v>
      </c>
      <c r="W71" s="11"/>
      <c r="X71" s="7" t="s">
        <v>32</v>
      </c>
      <c r="Y71" s="99"/>
    </row>
    <row r="72" spans="2:25" ht="63.75">
      <c r="B72" s="10" t="s">
        <v>113</v>
      </c>
      <c r="C72" s="9" t="s">
        <v>33</v>
      </c>
      <c r="D72" s="28" t="s">
        <v>114</v>
      </c>
      <c r="E72" s="29" t="s">
        <v>115</v>
      </c>
      <c r="F72" s="29" t="s">
        <v>116</v>
      </c>
      <c r="G72" s="42" t="s">
        <v>117</v>
      </c>
      <c r="H72" s="25" t="s">
        <v>30</v>
      </c>
      <c r="I72" s="23">
        <v>0</v>
      </c>
      <c r="J72" s="16">
        <v>470000000</v>
      </c>
      <c r="K72" s="12" t="s">
        <v>31</v>
      </c>
      <c r="L72" s="24" t="s">
        <v>56</v>
      </c>
      <c r="M72" s="22" t="s">
        <v>36</v>
      </c>
      <c r="N72" s="13" t="s">
        <v>40</v>
      </c>
      <c r="O72" s="9" t="s">
        <v>34</v>
      </c>
      <c r="P72" s="9" t="s">
        <v>37</v>
      </c>
      <c r="Q72" s="14" t="s">
        <v>42</v>
      </c>
      <c r="R72" s="11" t="s">
        <v>26</v>
      </c>
      <c r="S72" s="11">
        <v>100</v>
      </c>
      <c r="T72" s="46">
        <v>1197.67</v>
      </c>
      <c r="U72" s="69">
        <v>0</v>
      </c>
      <c r="V72" s="69">
        <f t="shared" si="2"/>
        <v>0</v>
      </c>
      <c r="W72" s="11" t="s">
        <v>41</v>
      </c>
      <c r="X72" s="7" t="s">
        <v>32</v>
      </c>
      <c r="Y72" s="10" t="s">
        <v>150</v>
      </c>
    </row>
    <row r="73" spans="2:25" ht="63.75">
      <c r="B73" s="10" t="s">
        <v>118</v>
      </c>
      <c r="C73" s="9" t="s">
        <v>33</v>
      </c>
      <c r="D73" s="28" t="s">
        <v>114</v>
      </c>
      <c r="E73" s="29" t="s">
        <v>115</v>
      </c>
      <c r="F73" s="29" t="s">
        <v>116</v>
      </c>
      <c r="G73" s="42" t="s">
        <v>117</v>
      </c>
      <c r="H73" s="25" t="s">
        <v>30</v>
      </c>
      <c r="I73" s="23">
        <v>0</v>
      </c>
      <c r="J73" s="16">
        <v>470000000</v>
      </c>
      <c r="K73" s="12" t="s">
        <v>31</v>
      </c>
      <c r="L73" s="24" t="s">
        <v>58</v>
      </c>
      <c r="M73" s="22" t="s">
        <v>36</v>
      </c>
      <c r="N73" s="13" t="s">
        <v>40</v>
      </c>
      <c r="O73" s="9" t="s">
        <v>149</v>
      </c>
      <c r="P73" s="9" t="s">
        <v>37</v>
      </c>
      <c r="Q73" s="14" t="s">
        <v>42</v>
      </c>
      <c r="R73" s="11" t="s">
        <v>26</v>
      </c>
      <c r="S73" s="11">
        <v>100</v>
      </c>
      <c r="T73" s="46">
        <v>1197.67</v>
      </c>
      <c r="U73" s="69">
        <f>S73*T73</f>
        <v>119767</v>
      </c>
      <c r="V73" s="69">
        <f t="shared" si="2"/>
        <v>134139.04</v>
      </c>
      <c r="W73" s="11"/>
      <c r="X73" s="7" t="s">
        <v>32</v>
      </c>
      <c r="Y73" s="99"/>
    </row>
    <row r="74" spans="2:25" ht="63.75">
      <c r="B74" s="10" t="s">
        <v>119</v>
      </c>
      <c r="C74" s="9" t="s">
        <v>33</v>
      </c>
      <c r="D74" s="43" t="s">
        <v>120</v>
      </c>
      <c r="E74" s="34" t="s">
        <v>121</v>
      </c>
      <c r="F74" s="34" t="s">
        <v>122</v>
      </c>
      <c r="G74" s="15" t="s">
        <v>123</v>
      </c>
      <c r="H74" s="25" t="s">
        <v>30</v>
      </c>
      <c r="I74" s="23">
        <v>0</v>
      </c>
      <c r="J74" s="16">
        <v>470000000</v>
      </c>
      <c r="K74" s="12" t="s">
        <v>31</v>
      </c>
      <c r="L74" s="24" t="s">
        <v>56</v>
      </c>
      <c r="M74" s="22" t="s">
        <v>36</v>
      </c>
      <c r="N74" s="13" t="s">
        <v>40</v>
      </c>
      <c r="O74" s="9" t="s">
        <v>34</v>
      </c>
      <c r="P74" s="9" t="s">
        <v>37</v>
      </c>
      <c r="Q74" s="14" t="s">
        <v>42</v>
      </c>
      <c r="R74" s="9" t="s">
        <v>26</v>
      </c>
      <c r="S74" s="11">
        <v>7</v>
      </c>
      <c r="T74" s="46">
        <v>18000</v>
      </c>
      <c r="U74" s="69">
        <v>0</v>
      </c>
      <c r="V74" s="69">
        <f t="shared" si="2"/>
        <v>0</v>
      </c>
      <c r="W74" s="11" t="s">
        <v>41</v>
      </c>
      <c r="X74" s="7" t="s">
        <v>32</v>
      </c>
      <c r="Y74" s="10" t="s">
        <v>150</v>
      </c>
    </row>
    <row r="75" spans="2:25" ht="63.75">
      <c r="B75" s="10" t="s">
        <v>124</v>
      </c>
      <c r="C75" s="9" t="s">
        <v>33</v>
      </c>
      <c r="D75" s="43" t="s">
        <v>120</v>
      </c>
      <c r="E75" s="34" t="s">
        <v>121</v>
      </c>
      <c r="F75" s="34" t="s">
        <v>122</v>
      </c>
      <c r="G75" s="15" t="s">
        <v>123</v>
      </c>
      <c r="H75" s="25" t="s">
        <v>30</v>
      </c>
      <c r="I75" s="23">
        <v>0</v>
      </c>
      <c r="J75" s="16">
        <v>470000000</v>
      </c>
      <c r="K75" s="12" t="s">
        <v>31</v>
      </c>
      <c r="L75" s="24" t="s">
        <v>58</v>
      </c>
      <c r="M75" s="22" t="s">
        <v>36</v>
      </c>
      <c r="N75" s="13" t="s">
        <v>40</v>
      </c>
      <c r="O75" s="9" t="s">
        <v>149</v>
      </c>
      <c r="P75" s="9" t="s">
        <v>37</v>
      </c>
      <c r="Q75" s="14" t="s">
        <v>42</v>
      </c>
      <c r="R75" s="9" t="s">
        <v>26</v>
      </c>
      <c r="S75" s="11">
        <v>7</v>
      </c>
      <c r="T75" s="46">
        <v>18000</v>
      </c>
      <c r="U75" s="69">
        <f>S75*T75</f>
        <v>126000</v>
      </c>
      <c r="V75" s="69">
        <f t="shared" si="2"/>
        <v>141120</v>
      </c>
      <c r="W75" s="11"/>
      <c r="X75" s="7" t="s">
        <v>32</v>
      </c>
      <c r="Y75" s="99"/>
    </row>
    <row r="76" spans="2:25" ht="63.75">
      <c r="B76" s="10" t="s">
        <v>125</v>
      </c>
      <c r="C76" s="9" t="s">
        <v>33</v>
      </c>
      <c r="D76" s="28" t="s">
        <v>126</v>
      </c>
      <c r="E76" s="6" t="s">
        <v>127</v>
      </c>
      <c r="F76" s="6" t="s">
        <v>128</v>
      </c>
      <c r="G76" s="6" t="s">
        <v>129</v>
      </c>
      <c r="H76" s="25" t="s">
        <v>30</v>
      </c>
      <c r="I76" s="23">
        <v>0</v>
      </c>
      <c r="J76" s="16">
        <v>470000000</v>
      </c>
      <c r="K76" s="12" t="s">
        <v>31</v>
      </c>
      <c r="L76" s="24" t="s">
        <v>56</v>
      </c>
      <c r="M76" s="22" t="s">
        <v>36</v>
      </c>
      <c r="N76" s="13" t="s">
        <v>40</v>
      </c>
      <c r="O76" s="9" t="s">
        <v>34</v>
      </c>
      <c r="P76" s="9" t="s">
        <v>37</v>
      </c>
      <c r="Q76" s="14" t="s">
        <v>42</v>
      </c>
      <c r="R76" s="9" t="s">
        <v>26</v>
      </c>
      <c r="S76" s="11">
        <v>60</v>
      </c>
      <c r="T76" s="46">
        <v>198</v>
      </c>
      <c r="U76" s="69">
        <v>0</v>
      </c>
      <c r="V76" s="69">
        <f t="shared" si="2"/>
        <v>0</v>
      </c>
      <c r="W76" s="11" t="s">
        <v>41</v>
      </c>
      <c r="X76" s="7" t="s">
        <v>32</v>
      </c>
      <c r="Y76" s="10" t="s">
        <v>150</v>
      </c>
    </row>
    <row r="77" spans="2:25" ht="63.75">
      <c r="B77" s="10" t="s">
        <v>130</v>
      </c>
      <c r="C77" s="9" t="s">
        <v>33</v>
      </c>
      <c r="D77" s="28" t="s">
        <v>126</v>
      </c>
      <c r="E77" s="6" t="s">
        <v>127</v>
      </c>
      <c r="F77" s="6" t="s">
        <v>128</v>
      </c>
      <c r="G77" s="6" t="s">
        <v>129</v>
      </c>
      <c r="H77" s="25" t="s">
        <v>30</v>
      </c>
      <c r="I77" s="23">
        <v>0</v>
      </c>
      <c r="J77" s="16">
        <v>470000000</v>
      </c>
      <c r="K77" s="12" t="s">
        <v>31</v>
      </c>
      <c r="L77" s="24" t="s">
        <v>58</v>
      </c>
      <c r="M77" s="22" t="s">
        <v>36</v>
      </c>
      <c r="N77" s="13" t="s">
        <v>40</v>
      </c>
      <c r="O77" s="9" t="s">
        <v>149</v>
      </c>
      <c r="P77" s="9" t="s">
        <v>37</v>
      </c>
      <c r="Q77" s="14" t="s">
        <v>42</v>
      </c>
      <c r="R77" s="9" t="s">
        <v>26</v>
      </c>
      <c r="S77" s="11">
        <v>60</v>
      </c>
      <c r="T77" s="46">
        <v>198</v>
      </c>
      <c r="U77" s="69">
        <f>S77*T77</f>
        <v>11880</v>
      </c>
      <c r="V77" s="69">
        <f t="shared" si="2"/>
        <v>13305.6</v>
      </c>
      <c r="W77" s="11"/>
      <c r="X77" s="7" t="s">
        <v>32</v>
      </c>
      <c r="Y77" s="99"/>
    </row>
    <row r="78" spans="2:25" ht="63.75">
      <c r="B78" s="10" t="s">
        <v>131</v>
      </c>
      <c r="C78" s="9" t="s">
        <v>33</v>
      </c>
      <c r="D78" s="28" t="s">
        <v>132</v>
      </c>
      <c r="E78" s="29" t="s">
        <v>133</v>
      </c>
      <c r="F78" s="29" t="s">
        <v>134</v>
      </c>
      <c r="G78" s="6" t="s">
        <v>135</v>
      </c>
      <c r="H78" s="25" t="s">
        <v>30</v>
      </c>
      <c r="I78" s="23">
        <v>0</v>
      </c>
      <c r="J78" s="16">
        <v>470000000</v>
      </c>
      <c r="K78" s="12" t="s">
        <v>31</v>
      </c>
      <c r="L78" s="24" t="s">
        <v>56</v>
      </c>
      <c r="M78" s="22" t="s">
        <v>36</v>
      </c>
      <c r="N78" s="13" t="s">
        <v>40</v>
      </c>
      <c r="O78" s="9" t="s">
        <v>34</v>
      </c>
      <c r="P78" s="9" t="s">
        <v>37</v>
      </c>
      <c r="Q78" s="14" t="s">
        <v>43</v>
      </c>
      <c r="R78" s="9" t="s">
        <v>44</v>
      </c>
      <c r="S78" s="11">
        <v>30</v>
      </c>
      <c r="T78" s="46">
        <v>1000</v>
      </c>
      <c r="U78" s="69">
        <v>0</v>
      </c>
      <c r="V78" s="69">
        <f t="shared" si="2"/>
        <v>0</v>
      </c>
      <c r="W78" s="11" t="s">
        <v>41</v>
      </c>
      <c r="X78" s="7" t="s">
        <v>32</v>
      </c>
      <c r="Y78" s="10" t="s">
        <v>150</v>
      </c>
    </row>
    <row r="79" spans="2:25" ht="63.75">
      <c r="B79" s="10" t="s">
        <v>136</v>
      </c>
      <c r="C79" s="9" t="s">
        <v>33</v>
      </c>
      <c r="D79" s="28" t="s">
        <v>132</v>
      </c>
      <c r="E79" s="29" t="s">
        <v>133</v>
      </c>
      <c r="F79" s="29" t="s">
        <v>134</v>
      </c>
      <c r="G79" s="6" t="s">
        <v>135</v>
      </c>
      <c r="H79" s="25" t="s">
        <v>30</v>
      </c>
      <c r="I79" s="23">
        <v>0</v>
      </c>
      <c r="J79" s="16">
        <v>470000000</v>
      </c>
      <c r="K79" s="12" t="s">
        <v>31</v>
      </c>
      <c r="L79" s="24" t="s">
        <v>58</v>
      </c>
      <c r="M79" s="22" t="s">
        <v>36</v>
      </c>
      <c r="N79" s="13" t="s">
        <v>40</v>
      </c>
      <c r="O79" s="9" t="s">
        <v>149</v>
      </c>
      <c r="P79" s="9" t="s">
        <v>37</v>
      </c>
      <c r="Q79" s="14" t="s">
        <v>43</v>
      </c>
      <c r="R79" s="9" t="s">
        <v>44</v>
      </c>
      <c r="S79" s="11">
        <v>30</v>
      </c>
      <c r="T79" s="46">
        <v>1000</v>
      </c>
      <c r="U79" s="69">
        <f>S79*T79</f>
        <v>30000</v>
      </c>
      <c r="V79" s="69">
        <f t="shared" si="2"/>
        <v>33600</v>
      </c>
      <c r="W79" s="11"/>
      <c r="X79" s="7" t="s">
        <v>32</v>
      </c>
      <c r="Y79" s="99"/>
    </row>
    <row r="80" spans="2:25" ht="63.75">
      <c r="B80" s="10" t="s">
        <v>137</v>
      </c>
      <c r="C80" s="9" t="s">
        <v>33</v>
      </c>
      <c r="D80" s="28" t="s">
        <v>132</v>
      </c>
      <c r="E80" s="29" t="s">
        <v>133</v>
      </c>
      <c r="F80" s="29" t="s">
        <v>134</v>
      </c>
      <c r="G80" s="6" t="s">
        <v>138</v>
      </c>
      <c r="H80" s="25" t="s">
        <v>30</v>
      </c>
      <c r="I80" s="23">
        <v>0</v>
      </c>
      <c r="J80" s="16">
        <v>470000000</v>
      </c>
      <c r="K80" s="12" t="s">
        <v>31</v>
      </c>
      <c r="L80" s="24" t="s">
        <v>56</v>
      </c>
      <c r="M80" s="22" t="s">
        <v>36</v>
      </c>
      <c r="N80" s="13" t="s">
        <v>40</v>
      </c>
      <c r="O80" s="9" t="s">
        <v>34</v>
      </c>
      <c r="P80" s="9" t="s">
        <v>37</v>
      </c>
      <c r="Q80" s="14" t="s">
        <v>43</v>
      </c>
      <c r="R80" s="9" t="s">
        <v>44</v>
      </c>
      <c r="S80" s="11">
        <v>4</v>
      </c>
      <c r="T80" s="46">
        <v>1500.88</v>
      </c>
      <c r="U80" s="69">
        <v>0</v>
      </c>
      <c r="V80" s="69">
        <f t="shared" si="2"/>
        <v>0</v>
      </c>
      <c r="W80" s="11" t="s">
        <v>41</v>
      </c>
      <c r="X80" s="7" t="s">
        <v>32</v>
      </c>
      <c r="Y80" s="10" t="s">
        <v>150</v>
      </c>
    </row>
    <row r="81" spans="2:25" ht="63.75">
      <c r="B81" s="10" t="s">
        <v>139</v>
      </c>
      <c r="C81" s="9" t="s">
        <v>33</v>
      </c>
      <c r="D81" s="28" t="s">
        <v>132</v>
      </c>
      <c r="E81" s="29" t="s">
        <v>133</v>
      </c>
      <c r="F81" s="29" t="s">
        <v>134</v>
      </c>
      <c r="G81" s="6" t="s">
        <v>138</v>
      </c>
      <c r="H81" s="25" t="s">
        <v>30</v>
      </c>
      <c r="I81" s="23">
        <v>0</v>
      </c>
      <c r="J81" s="16">
        <v>470000000</v>
      </c>
      <c r="K81" s="12" t="s">
        <v>31</v>
      </c>
      <c r="L81" s="24" t="s">
        <v>58</v>
      </c>
      <c r="M81" s="22" t="s">
        <v>36</v>
      </c>
      <c r="N81" s="13" t="s">
        <v>40</v>
      </c>
      <c r="O81" s="9" t="s">
        <v>149</v>
      </c>
      <c r="P81" s="9" t="s">
        <v>37</v>
      </c>
      <c r="Q81" s="14" t="s">
        <v>43</v>
      </c>
      <c r="R81" s="9" t="s">
        <v>44</v>
      </c>
      <c r="S81" s="11">
        <v>4</v>
      </c>
      <c r="T81" s="46">
        <v>1500.88</v>
      </c>
      <c r="U81" s="69">
        <f>S81*T81</f>
        <v>6003.52</v>
      </c>
      <c r="V81" s="69">
        <f t="shared" si="2"/>
        <v>6723.942400000001</v>
      </c>
      <c r="W81" s="11"/>
      <c r="X81" s="7" t="s">
        <v>32</v>
      </c>
      <c r="Y81" s="99"/>
    </row>
    <row r="82" spans="2:25" ht="63.75">
      <c r="B82" s="10" t="s">
        <v>140</v>
      </c>
      <c r="C82" s="9" t="s">
        <v>33</v>
      </c>
      <c r="D82" s="28" t="s">
        <v>141</v>
      </c>
      <c r="E82" s="29" t="s">
        <v>142</v>
      </c>
      <c r="F82" s="29" t="s">
        <v>143</v>
      </c>
      <c r="G82" s="6" t="s">
        <v>144</v>
      </c>
      <c r="H82" s="25" t="s">
        <v>30</v>
      </c>
      <c r="I82" s="23">
        <v>0</v>
      </c>
      <c r="J82" s="16">
        <v>470000000</v>
      </c>
      <c r="K82" s="12" t="s">
        <v>31</v>
      </c>
      <c r="L82" s="24" t="s">
        <v>56</v>
      </c>
      <c r="M82" s="22" t="s">
        <v>36</v>
      </c>
      <c r="N82" s="13" t="s">
        <v>40</v>
      </c>
      <c r="O82" s="9" t="s">
        <v>34</v>
      </c>
      <c r="P82" s="9" t="s">
        <v>37</v>
      </c>
      <c r="Q82" s="14" t="s">
        <v>42</v>
      </c>
      <c r="R82" s="9" t="s">
        <v>26</v>
      </c>
      <c r="S82" s="11">
        <v>40</v>
      </c>
      <c r="T82" s="46">
        <v>130</v>
      </c>
      <c r="U82" s="69">
        <v>0</v>
      </c>
      <c r="V82" s="69">
        <f t="shared" si="2"/>
        <v>0</v>
      </c>
      <c r="W82" s="11" t="s">
        <v>41</v>
      </c>
      <c r="X82" s="7" t="s">
        <v>32</v>
      </c>
      <c r="Y82" s="10" t="s">
        <v>150</v>
      </c>
    </row>
    <row r="83" spans="2:25" ht="63.75">
      <c r="B83" s="10" t="s">
        <v>145</v>
      </c>
      <c r="C83" s="9" t="s">
        <v>33</v>
      </c>
      <c r="D83" s="28" t="s">
        <v>141</v>
      </c>
      <c r="E83" s="29" t="s">
        <v>142</v>
      </c>
      <c r="F83" s="29" t="s">
        <v>143</v>
      </c>
      <c r="G83" s="6" t="s">
        <v>144</v>
      </c>
      <c r="H83" s="25" t="s">
        <v>30</v>
      </c>
      <c r="I83" s="23">
        <v>0</v>
      </c>
      <c r="J83" s="16">
        <v>470000000</v>
      </c>
      <c r="K83" s="12" t="s">
        <v>31</v>
      </c>
      <c r="L83" s="24" t="s">
        <v>58</v>
      </c>
      <c r="M83" s="22" t="s">
        <v>36</v>
      </c>
      <c r="N83" s="13" t="s">
        <v>40</v>
      </c>
      <c r="O83" s="9" t="s">
        <v>149</v>
      </c>
      <c r="P83" s="9" t="s">
        <v>37</v>
      </c>
      <c r="Q83" s="14" t="s">
        <v>42</v>
      </c>
      <c r="R83" s="9" t="s">
        <v>26</v>
      </c>
      <c r="S83" s="11">
        <v>40</v>
      </c>
      <c r="T83" s="46">
        <v>130</v>
      </c>
      <c r="U83" s="69">
        <f>S83*T83</f>
        <v>5200</v>
      </c>
      <c r="V83" s="69">
        <f t="shared" si="2"/>
        <v>5824.000000000001</v>
      </c>
      <c r="W83" s="11"/>
      <c r="X83" s="7" t="s">
        <v>32</v>
      </c>
      <c r="Y83" s="99"/>
    </row>
    <row r="84" spans="2:25" ht="63.75">
      <c r="B84" s="10" t="s">
        <v>146</v>
      </c>
      <c r="C84" s="9" t="s">
        <v>33</v>
      </c>
      <c r="D84" s="28" t="s">
        <v>53</v>
      </c>
      <c r="E84" s="29" t="s">
        <v>38</v>
      </c>
      <c r="F84" s="29" t="s">
        <v>54</v>
      </c>
      <c r="G84" s="6" t="s">
        <v>147</v>
      </c>
      <c r="H84" s="25" t="s">
        <v>30</v>
      </c>
      <c r="I84" s="23">
        <v>0</v>
      </c>
      <c r="J84" s="16">
        <v>470000000</v>
      </c>
      <c r="K84" s="12" t="s">
        <v>31</v>
      </c>
      <c r="L84" s="24" t="s">
        <v>56</v>
      </c>
      <c r="M84" s="22" t="s">
        <v>36</v>
      </c>
      <c r="N84" s="13" t="s">
        <v>40</v>
      </c>
      <c r="O84" s="9" t="s">
        <v>34</v>
      </c>
      <c r="P84" s="9" t="s">
        <v>37</v>
      </c>
      <c r="Q84" s="14" t="s">
        <v>42</v>
      </c>
      <c r="R84" s="9" t="s">
        <v>26</v>
      </c>
      <c r="S84" s="11">
        <v>3</v>
      </c>
      <c r="T84" s="46">
        <v>17000</v>
      </c>
      <c r="U84" s="69">
        <v>0</v>
      </c>
      <c r="V84" s="69">
        <f t="shared" si="2"/>
        <v>0</v>
      </c>
      <c r="W84" s="11" t="s">
        <v>41</v>
      </c>
      <c r="X84" s="7" t="s">
        <v>32</v>
      </c>
      <c r="Y84" s="10" t="s">
        <v>150</v>
      </c>
    </row>
    <row r="85" spans="2:25" ht="63.75">
      <c r="B85" s="10" t="s">
        <v>148</v>
      </c>
      <c r="C85" s="9" t="s">
        <v>33</v>
      </c>
      <c r="D85" s="28" t="s">
        <v>53</v>
      </c>
      <c r="E85" s="29" t="s">
        <v>38</v>
      </c>
      <c r="F85" s="29" t="s">
        <v>54</v>
      </c>
      <c r="G85" s="6" t="s">
        <v>147</v>
      </c>
      <c r="H85" s="25" t="s">
        <v>30</v>
      </c>
      <c r="I85" s="23">
        <v>0</v>
      </c>
      <c r="J85" s="16">
        <v>470000000</v>
      </c>
      <c r="K85" s="12" t="s">
        <v>31</v>
      </c>
      <c r="L85" s="24" t="s">
        <v>58</v>
      </c>
      <c r="M85" s="22" t="s">
        <v>36</v>
      </c>
      <c r="N85" s="13" t="s">
        <v>40</v>
      </c>
      <c r="O85" s="9" t="s">
        <v>149</v>
      </c>
      <c r="P85" s="9" t="s">
        <v>37</v>
      </c>
      <c r="Q85" s="14" t="s">
        <v>42</v>
      </c>
      <c r="R85" s="9" t="s">
        <v>26</v>
      </c>
      <c r="S85" s="11">
        <v>3</v>
      </c>
      <c r="T85" s="46">
        <v>17000</v>
      </c>
      <c r="U85" s="69">
        <f>S85*T85</f>
        <v>51000</v>
      </c>
      <c r="V85" s="69">
        <f t="shared" si="2"/>
        <v>57120.00000000001</v>
      </c>
      <c r="W85" s="11"/>
      <c r="X85" s="7" t="s">
        <v>32</v>
      </c>
      <c r="Y85" s="99"/>
    </row>
    <row r="86" spans="2:25" ht="63.75">
      <c r="B86" s="10" t="s">
        <v>281</v>
      </c>
      <c r="C86" s="9" t="s">
        <v>33</v>
      </c>
      <c r="D86" s="20" t="s">
        <v>282</v>
      </c>
      <c r="E86" s="21" t="s">
        <v>283</v>
      </c>
      <c r="F86" s="21" t="s">
        <v>284</v>
      </c>
      <c r="G86" s="6" t="s">
        <v>285</v>
      </c>
      <c r="H86" s="25" t="s">
        <v>250</v>
      </c>
      <c r="I86" s="23">
        <v>0</v>
      </c>
      <c r="J86" s="16">
        <v>470000000</v>
      </c>
      <c r="K86" s="12" t="s">
        <v>31</v>
      </c>
      <c r="L86" s="24" t="s">
        <v>219</v>
      </c>
      <c r="M86" s="22" t="s">
        <v>36</v>
      </c>
      <c r="N86" s="13" t="s">
        <v>40</v>
      </c>
      <c r="O86" s="9" t="s">
        <v>286</v>
      </c>
      <c r="P86" s="9" t="s">
        <v>37</v>
      </c>
      <c r="Q86" s="14" t="s">
        <v>42</v>
      </c>
      <c r="R86" s="9" t="s">
        <v>26</v>
      </c>
      <c r="S86" s="6">
        <v>2</v>
      </c>
      <c r="T86" s="68">
        <v>195000</v>
      </c>
      <c r="U86" s="69">
        <v>0</v>
      </c>
      <c r="V86" s="69">
        <f t="shared" si="2"/>
        <v>0</v>
      </c>
      <c r="W86" s="11" t="s">
        <v>41</v>
      </c>
      <c r="X86" s="7" t="s">
        <v>32</v>
      </c>
      <c r="Y86" s="10">
        <v>22</v>
      </c>
    </row>
    <row r="87" spans="2:25" ht="63.75">
      <c r="B87" s="10" t="s">
        <v>287</v>
      </c>
      <c r="C87" s="9" t="s">
        <v>33</v>
      </c>
      <c r="D87" s="20" t="s">
        <v>282</v>
      </c>
      <c r="E87" s="21" t="s">
        <v>283</v>
      </c>
      <c r="F87" s="21" t="s">
        <v>284</v>
      </c>
      <c r="G87" s="6" t="s">
        <v>285</v>
      </c>
      <c r="H87" s="25" t="s">
        <v>250</v>
      </c>
      <c r="I87" s="23">
        <v>0</v>
      </c>
      <c r="J87" s="16">
        <v>470000000</v>
      </c>
      <c r="K87" s="12" t="s">
        <v>31</v>
      </c>
      <c r="L87" s="24" t="s">
        <v>219</v>
      </c>
      <c r="M87" s="22" t="s">
        <v>36</v>
      </c>
      <c r="N87" s="13" t="s">
        <v>40</v>
      </c>
      <c r="O87" s="9" t="s">
        <v>286</v>
      </c>
      <c r="P87" s="9" t="s">
        <v>37</v>
      </c>
      <c r="Q87" s="14" t="s">
        <v>42</v>
      </c>
      <c r="R87" s="9" t="s">
        <v>26</v>
      </c>
      <c r="S87" s="6">
        <v>2</v>
      </c>
      <c r="T87" s="68">
        <v>195000</v>
      </c>
      <c r="U87" s="69">
        <f>S87*T87</f>
        <v>390000</v>
      </c>
      <c r="V87" s="69">
        <f t="shared" si="2"/>
        <v>436800.00000000006</v>
      </c>
      <c r="W87" s="11"/>
      <c r="X87" s="7" t="s">
        <v>32</v>
      </c>
      <c r="Y87" s="99"/>
    </row>
    <row r="88" spans="2:25" ht="63.75">
      <c r="B88" s="10" t="s">
        <v>288</v>
      </c>
      <c r="C88" s="9" t="s">
        <v>33</v>
      </c>
      <c r="D88" s="20" t="s">
        <v>289</v>
      </c>
      <c r="E88" s="21" t="s">
        <v>290</v>
      </c>
      <c r="F88" s="21" t="s">
        <v>291</v>
      </c>
      <c r="G88" s="6">
        <v>363636</v>
      </c>
      <c r="H88" s="25" t="s">
        <v>250</v>
      </c>
      <c r="I88" s="23">
        <v>0</v>
      </c>
      <c r="J88" s="16">
        <v>470000000</v>
      </c>
      <c r="K88" s="12" t="s">
        <v>31</v>
      </c>
      <c r="L88" s="24" t="s">
        <v>219</v>
      </c>
      <c r="M88" s="22" t="s">
        <v>36</v>
      </c>
      <c r="N88" s="13" t="s">
        <v>40</v>
      </c>
      <c r="O88" s="9" t="s">
        <v>286</v>
      </c>
      <c r="P88" s="9" t="s">
        <v>37</v>
      </c>
      <c r="Q88" s="14" t="s">
        <v>42</v>
      </c>
      <c r="R88" s="9" t="s">
        <v>26</v>
      </c>
      <c r="S88" s="6">
        <v>2</v>
      </c>
      <c r="T88" s="68">
        <v>77373.7</v>
      </c>
      <c r="U88" s="69">
        <v>0</v>
      </c>
      <c r="V88" s="69">
        <f t="shared" si="2"/>
        <v>0</v>
      </c>
      <c r="W88" s="11" t="s">
        <v>41</v>
      </c>
      <c r="X88" s="7" t="s">
        <v>32</v>
      </c>
      <c r="Y88" s="10">
        <v>22</v>
      </c>
    </row>
    <row r="89" spans="2:25" ht="63.75">
      <c r="B89" s="10" t="s">
        <v>292</v>
      </c>
      <c r="C89" s="9" t="s">
        <v>33</v>
      </c>
      <c r="D89" s="20" t="s">
        <v>289</v>
      </c>
      <c r="E89" s="21" t="s">
        <v>290</v>
      </c>
      <c r="F89" s="21" t="s">
        <v>291</v>
      </c>
      <c r="G89" s="6">
        <v>363636</v>
      </c>
      <c r="H89" s="25" t="s">
        <v>250</v>
      </c>
      <c r="I89" s="23">
        <v>0</v>
      </c>
      <c r="J89" s="16">
        <v>470000000</v>
      </c>
      <c r="K89" s="12" t="s">
        <v>31</v>
      </c>
      <c r="L89" s="24" t="s">
        <v>219</v>
      </c>
      <c r="M89" s="22" t="s">
        <v>36</v>
      </c>
      <c r="N89" s="13" t="s">
        <v>40</v>
      </c>
      <c r="O89" s="9" t="s">
        <v>286</v>
      </c>
      <c r="P89" s="9" t="s">
        <v>37</v>
      </c>
      <c r="Q89" s="14" t="s">
        <v>42</v>
      </c>
      <c r="R89" s="9" t="s">
        <v>26</v>
      </c>
      <c r="S89" s="6">
        <v>2</v>
      </c>
      <c r="T89" s="68">
        <v>77373.7</v>
      </c>
      <c r="U89" s="69">
        <f>S89*T89</f>
        <v>154747.4</v>
      </c>
      <c r="V89" s="69">
        <f t="shared" si="2"/>
        <v>173317.08800000002</v>
      </c>
      <c r="W89" s="11"/>
      <c r="X89" s="7" t="s">
        <v>32</v>
      </c>
      <c r="Y89" s="99"/>
    </row>
    <row r="90" spans="2:25" ht="63.75">
      <c r="B90" s="10" t="s">
        <v>293</v>
      </c>
      <c r="C90" s="9" t="s">
        <v>33</v>
      </c>
      <c r="D90" s="28" t="s">
        <v>294</v>
      </c>
      <c r="E90" s="27" t="s">
        <v>295</v>
      </c>
      <c r="F90" s="3" t="s">
        <v>46</v>
      </c>
      <c r="G90" s="6" t="s">
        <v>296</v>
      </c>
      <c r="H90" s="25" t="s">
        <v>250</v>
      </c>
      <c r="I90" s="23">
        <v>0</v>
      </c>
      <c r="J90" s="16">
        <v>470000000</v>
      </c>
      <c r="K90" s="12" t="s">
        <v>31</v>
      </c>
      <c r="L90" s="24" t="s">
        <v>219</v>
      </c>
      <c r="M90" s="22" t="s">
        <v>36</v>
      </c>
      <c r="N90" s="13" t="s">
        <v>40</v>
      </c>
      <c r="O90" s="9" t="s">
        <v>286</v>
      </c>
      <c r="P90" s="9" t="s">
        <v>37</v>
      </c>
      <c r="Q90" s="14" t="s">
        <v>42</v>
      </c>
      <c r="R90" s="9" t="s">
        <v>26</v>
      </c>
      <c r="S90" s="6">
        <v>10</v>
      </c>
      <c r="T90" s="68">
        <v>4000</v>
      </c>
      <c r="U90" s="69">
        <v>0</v>
      </c>
      <c r="V90" s="69">
        <f t="shared" si="2"/>
        <v>0</v>
      </c>
      <c r="W90" s="11" t="s">
        <v>41</v>
      </c>
      <c r="X90" s="7" t="s">
        <v>32</v>
      </c>
      <c r="Y90" s="10">
        <v>22</v>
      </c>
    </row>
    <row r="91" spans="2:25" ht="63.75">
      <c r="B91" s="10" t="s">
        <v>297</v>
      </c>
      <c r="C91" s="9" t="s">
        <v>33</v>
      </c>
      <c r="D91" s="28" t="s">
        <v>294</v>
      </c>
      <c r="E91" s="27" t="s">
        <v>295</v>
      </c>
      <c r="F91" s="3" t="s">
        <v>46</v>
      </c>
      <c r="G91" s="6" t="s">
        <v>296</v>
      </c>
      <c r="H91" s="25" t="s">
        <v>250</v>
      </c>
      <c r="I91" s="23">
        <v>0</v>
      </c>
      <c r="J91" s="16">
        <v>470000000</v>
      </c>
      <c r="K91" s="12" t="s">
        <v>31</v>
      </c>
      <c r="L91" s="24" t="s">
        <v>219</v>
      </c>
      <c r="M91" s="22" t="s">
        <v>36</v>
      </c>
      <c r="N91" s="13" t="s">
        <v>40</v>
      </c>
      <c r="O91" s="9" t="s">
        <v>286</v>
      </c>
      <c r="P91" s="9" t="s">
        <v>37</v>
      </c>
      <c r="Q91" s="14" t="s">
        <v>42</v>
      </c>
      <c r="R91" s="9" t="s">
        <v>26</v>
      </c>
      <c r="S91" s="6">
        <v>10</v>
      </c>
      <c r="T91" s="68">
        <v>4000</v>
      </c>
      <c r="U91" s="69">
        <f>S91*T91</f>
        <v>40000</v>
      </c>
      <c r="V91" s="69">
        <f t="shared" si="2"/>
        <v>44800.00000000001</v>
      </c>
      <c r="W91" s="11"/>
      <c r="X91" s="7" t="s">
        <v>32</v>
      </c>
      <c r="Y91" s="99"/>
    </row>
    <row r="92" spans="2:25" ht="63.75">
      <c r="B92" s="10" t="s">
        <v>298</v>
      </c>
      <c r="C92" s="9" t="s">
        <v>33</v>
      </c>
      <c r="D92" s="28" t="s">
        <v>294</v>
      </c>
      <c r="E92" s="27" t="s">
        <v>295</v>
      </c>
      <c r="F92" s="3" t="s">
        <v>46</v>
      </c>
      <c r="G92" s="6" t="s">
        <v>299</v>
      </c>
      <c r="H92" s="25" t="s">
        <v>250</v>
      </c>
      <c r="I92" s="23">
        <v>0</v>
      </c>
      <c r="J92" s="16">
        <v>470000000</v>
      </c>
      <c r="K92" s="12" t="s">
        <v>31</v>
      </c>
      <c r="L92" s="24" t="s">
        <v>219</v>
      </c>
      <c r="M92" s="22" t="s">
        <v>36</v>
      </c>
      <c r="N92" s="13" t="s">
        <v>40</v>
      </c>
      <c r="O92" s="9" t="s">
        <v>286</v>
      </c>
      <c r="P92" s="9" t="s">
        <v>37</v>
      </c>
      <c r="Q92" s="14" t="s">
        <v>42</v>
      </c>
      <c r="R92" s="9" t="s">
        <v>26</v>
      </c>
      <c r="S92" s="6">
        <v>10</v>
      </c>
      <c r="T92" s="68">
        <v>4900</v>
      </c>
      <c r="U92" s="69">
        <v>0</v>
      </c>
      <c r="V92" s="69">
        <f t="shared" si="2"/>
        <v>0</v>
      </c>
      <c r="W92" s="11" t="s">
        <v>41</v>
      </c>
      <c r="X92" s="7" t="s">
        <v>32</v>
      </c>
      <c r="Y92" s="10">
        <v>22</v>
      </c>
    </row>
    <row r="93" spans="2:25" ht="63.75">
      <c r="B93" s="10" t="s">
        <v>300</v>
      </c>
      <c r="C93" s="9" t="s">
        <v>33</v>
      </c>
      <c r="D93" s="28" t="s">
        <v>294</v>
      </c>
      <c r="E93" s="27" t="s">
        <v>295</v>
      </c>
      <c r="F93" s="3" t="s">
        <v>46</v>
      </c>
      <c r="G93" s="6" t="s">
        <v>299</v>
      </c>
      <c r="H93" s="25" t="s">
        <v>250</v>
      </c>
      <c r="I93" s="23">
        <v>0</v>
      </c>
      <c r="J93" s="16">
        <v>470000000</v>
      </c>
      <c r="K93" s="12" t="s">
        <v>31</v>
      </c>
      <c r="L93" s="24" t="s">
        <v>219</v>
      </c>
      <c r="M93" s="22" t="s">
        <v>36</v>
      </c>
      <c r="N93" s="13" t="s">
        <v>40</v>
      </c>
      <c r="O93" s="9" t="s">
        <v>286</v>
      </c>
      <c r="P93" s="9" t="s">
        <v>37</v>
      </c>
      <c r="Q93" s="14" t="s">
        <v>42</v>
      </c>
      <c r="R93" s="9" t="s">
        <v>26</v>
      </c>
      <c r="S93" s="6">
        <v>10</v>
      </c>
      <c r="T93" s="68">
        <v>4900</v>
      </c>
      <c r="U93" s="69">
        <f>S93*T93</f>
        <v>49000</v>
      </c>
      <c r="V93" s="69">
        <f t="shared" si="2"/>
        <v>54880.00000000001</v>
      </c>
      <c r="W93" s="11"/>
      <c r="X93" s="7" t="s">
        <v>32</v>
      </c>
      <c r="Y93" s="99"/>
    </row>
    <row r="94" spans="2:25" ht="63.75">
      <c r="B94" s="10" t="s">
        <v>301</v>
      </c>
      <c r="C94" s="9" t="s">
        <v>33</v>
      </c>
      <c r="D94" s="104" t="s">
        <v>302</v>
      </c>
      <c r="E94" s="104" t="s">
        <v>303</v>
      </c>
      <c r="F94" s="104" t="s">
        <v>304</v>
      </c>
      <c r="G94" s="6"/>
      <c r="H94" s="25" t="s">
        <v>250</v>
      </c>
      <c r="I94" s="23">
        <v>0</v>
      </c>
      <c r="J94" s="16">
        <v>470000000</v>
      </c>
      <c r="K94" s="12" t="s">
        <v>31</v>
      </c>
      <c r="L94" s="24" t="s">
        <v>219</v>
      </c>
      <c r="M94" s="22" t="s">
        <v>36</v>
      </c>
      <c r="N94" s="13" t="s">
        <v>40</v>
      </c>
      <c r="O94" s="9" t="s">
        <v>286</v>
      </c>
      <c r="P94" s="9" t="s">
        <v>37</v>
      </c>
      <c r="Q94" s="14" t="s">
        <v>42</v>
      </c>
      <c r="R94" s="9" t="s">
        <v>26</v>
      </c>
      <c r="S94" s="6">
        <v>20</v>
      </c>
      <c r="T94" s="68">
        <v>1862.64</v>
      </c>
      <c r="U94" s="69">
        <v>0</v>
      </c>
      <c r="V94" s="69">
        <f t="shared" si="2"/>
        <v>0</v>
      </c>
      <c r="W94" s="11" t="s">
        <v>41</v>
      </c>
      <c r="X94" s="7" t="s">
        <v>32</v>
      </c>
      <c r="Y94" s="10">
        <v>22</v>
      </c>
    </row>
    <row r="95" spans="2:25" ht="63.75">
      <c r="B95" s="10" t="s">
        <v>305</v>
      </c>
      <c r="C95" s="9" t="s">
        <v>33</v>
      </c>
      <c r="D95" s="104" t="s">
        <v>302</v>
      </c>
      <c r="E95" s="104" t="s">
        <v>303</v>
      </c>
      <c r="F95" s="104" t="s">
        <v>304</v>
      </c>
      <c r="G95" s="6"/>
      <c r="H95" s="25" t="s">
        <v>250</v>
      </c>
      <c r="I95" s="23">
        <v>0</v>
      </c>
      <c r="J95" s="16">
        <v>470000000</v>
      </c>
      <c r="K95" s="12" t="s">
        <v>31</v>
      </c>
      <c r="L95" s="24" t="s">
        <v>219</v>
      </c>
      <c r="M95" s="22" t="s">
        <v>36</v>
      </c>
      <c r="N95" s="13" t="s">
        <v>40</v>
      </c>
      <c r="O95" s="9" t="s">
        <v>286</v>
      </c>
      <c r="P95" s="9" t="s">
        <v>37</v>
      </c>
      <c r="Q95" s="14" t="s">
        <v>42</v>
      </c>
      <c r="R95" s="9" t="s">
        <v>26</v>
      </c>
      <c r="S95" s="6">
        <v>20</v>
      </c>
      <c r="T95" s="68">
        <v>1862.64</v>
      </c>
      <c r="U95" s="69">
        <f>S95*T95</f>
        <v>37252.8</v>
      </c>
      <c r="V95" s="69">
        <f t="shared" si="2"/>
        <v>41723.136000000006</v>
      </c>
      <c r="W95" s="11"/>
      <c r="X95" s="7" t="s">
        <v>32</v>
      </c>
      <c r="Y95" s="99"/>
    </row>
    <row r="96" spans="2:25" ht="63.75">
      <c r="B96" s="10" t="s">
        <v>151</v>
      </c>
      <c r="C96" s="47" t="s">
        <v>14</v>
      </c>
      <c r="D96" s="48" t="s">
        <v>152</v>
      </c>
      <c r="E96" s="49" t="s">
        <v>153</v>
      </c>
      <c r="F96" s="50" t="s">
        <v>154</v>
      </c>
      <c r="G96" s="9"/>
      <c r="H96" s="9" t="s">
        <v>30</v>
      </c>
      <c r="I96" s="51">
        <v>0</v>
      </c>
      <c r="J96" s="52">
        <v>470000000</v>
      </c>
      <c r="K96" s="12" t="s">
        <v>31</v>
      </c>
      <c r="L96" s="53" t="s">
        <v>155</v>
      </c>
      <c r="M96" s="54" t="s">
        <v>156</v>
      </c>
      <c r="N96" s="13" t="s">
        <v>40</v>
      </c>
      <c r="O96" s="9" t="s">
        <v>157</v>
      </c>
      <c r="P96" s="9" t="s">
        <v>37</v>
      </c>
      <c r="Q96" s="14" t="s">
        <v>43</v>
      </c>
      <c r="R96" s="9" t="s">
        <v>44</v>
      </c>
      <c r="S96" s="6">
        <v>5</v>
      </c>
      <c r="T96" s="55">
        <v>235000</v>
      </c>
      <c r="U96" s="69">
        <v>0</v>
      </c>
      <c r="V96" s="69">
        <f t="shared" si="2"/>
        <v>0</v>
      </c>
      <c r="W96" s="11" t="s">
        <v>41</v>
      </c>
      <c r="X96" s="56" t="s">
        <v>32</v>
      </c>
      <c r="Y96" s="56">
        <v>22</v>
      </c>
    </row>
    <row r="97" spans="2:25" ht="63.75">
      <c r="B97" s="10" t="s">
        <v>158</v>
      </c>
      <c r="C97" s="47" t="s">
        <v>14</v>
      </c>
      <c r="D97" s="48" t="s">
        <v>152</v>
      </c>
      <c r="E97" s="49" t="s">
        <v>153</v>
      </c>
      <c r="F97" s="50" t="s">
        <v>154</v>
      </c>
      <c r="G97" s="9"/>
      <c r="H97" s="9" t="s">
        <v>30</v>
      </c>
      <c r="I97" s="51">
        <v>0</v>
      </c>
      <c r="J97" s="52">
        <v>470000000</v>
      </c>
      <c r="K97" s="12" t="s">
        <v>31</v>
      </c>
      <c r="L97" s="53" t="s">
        <v>155</v>
      </c>
      <c r="M97" s="54" t="s">
        <v>156</v>
      </c>
      <c r="N97" s="13" t="s">
        <v>40</v>
      </c>
      <c r="O97" s="9" t="s">
        <v>157</v>
      </c>
      <c r="P97" s="9" t="s">
        <v>37</v>
      </c>
      <c r="Q97" s="14" t="s">
        <v>43</v>
      </c>
      <c r="R97" s="9" t="s">
        <v>44</v>
      </c>
      <c r="S97" s="6">
        <v>5</v>
      </c>
      <c r="T97" s="55">
        <v>235000</v>
      </c>
      <c r="U97" s="69">
        <f>S97*T97</f>
        <v>1175000</v>
      </c>
      <c r="V97" s="69">
        <f t="shared" si="2"/>
        <v>1316000.0000000002</v>
      </c>
      <c r="W97" s="11"/>
      <c r="X97" s="56" t="s">
        <v>32</v>
      </c>
      <c r="Y97" s="56"/>
    </row>
    <row r="98" spans="2:25" ht="63.75">
      <c r="B98" s="10" t="s">
        <v>159</v>
      </c>
      <c r="C98" s="47" t="s">
        <v>14</v>
      </c>
      <c r="D98" s="48" t="s">
        <v>160</v>
      </c>
      <c r="E98" s="49" t="s">
        <v>153</v>
      </c>
      <c r="F98" s="50" t="s">
        <v>161</v>
      </c>
      <c r="G98" s="9"/>
      <c r="H98" s="9" t="s">
        <v>30</v>
      </c>
      <c r="I98" s="51">
        <v>0</v>
      </c>
      <c r="J98" s="52">
        <v>470000000</v>
      </c>
      <c r="K98" s="12" t="s">
        <v>31</v>
      </c>
      <c r="L98" s="53" t="s">
        <v>155</v>
      </c>
      <c r="M98" s="54" t="s">
        <v>156</v>
      </c>
      <c r="N98" s="13" t="s">
        <v>40</v>
      </c>
      <c r="O98" s="9" t="s">
        <v>157</v>
      </c>
      <c r="P98" s="9" t="s">
        <v>37</v>
      </c>
      <c r="Q98" s="14" t="s">
        <v>43</v>
      </c>
      <c r="R98" s="9" t="s">
        <v>44</v>
      </c>
      <c r="S98" s="6">
        <v>38</v>
      </c>
      <c r="T98" s="55">
        <v>255300</v>
      </c>
      <c r="U98" s="69">
        <v>0</v>
      </c>
      <c r="V98" s="69">
        <f t="shared" si="2"/>
        <v>0</v>
      </c>
      <c r="W98" s="11" t="s">
        <v>41</v>
      </c>
      <c r="X98" s="56" t="s">
        <v>32</v>
      </c>
      <c r="Y98" s="56">
        <v>22</v>
      </c>
    </row>
    <row r="99" spans="2:25" ht="63.75">
      <c r="B99" s="10" t="s">
        <v>162</v>
      </c>
      <c r="C99" s="47" t="s">
        <v>14</v>
      </c>
      <c r="D99" s="48" t="s">
        <v>160</v>
      </c>
      <c r="E99" s="49" t="s">
        <v>153</v>
      </c>
      <c r="F99" s="50" t="s">
        <v>161</v>
      </c>
      <c r="G99" s="9"/>
      <c r="H99" s="9" t="s">
        <v>30</v>
      </c>
      <c r="I99" s="51">
        <v>0</v>
      </c>
      <c r="J99" s="52">
        <v>470000000</v>
      </c>
      <c r="K99" s="12" t="s">
        <v>31</v>
      </c>
      <c r="L99" s="53" t="s">
        <v>155</v>
      </c>
      <c r="M99" s="54" t="s">
        <v>156</v>
      </c>
      <c r="N99" s="13" t="s">
        <v>40</v>
      </c>
      <c r="O99" s="9" t="s">
        <v>157</v>
      </c>
      <c r="P99" s="9" t="s">
        <v>37</v>
      </c>
      <c r="Q99" s="14" t="s">
        <v>43</v>
      </c>
      <c r="R99" s="9" t="s">
        <v>44</v>
      </c>
      <c r="S99" s="6">
        <v>38</v>
      </c>
      <c r="T99" s="55">
        <v>255300</v>
      </c>
      <c r="U99" s="69">
        <f>S99*T99</f>
        <v>9701400</v>
      </c>
      <c r="V99" s="69">
        <f t="shared" si="2"/>
        <v>10865568.000000002</v>
      </c>
      <c r="W99" s="11"/>
      <c r="X99" s="56" t="s">
        <v>32</v>
      </c>
      <c r="Y99" s="56"/>
    </row>
    <row r="100" spans="2:25" ht="63.75">
      <c r="B100" s="10" t="s">
        <v>163</v>
      </c>
      <c r="C100" s="47" t="s">
        <v>14</v>
      </c>
      <c r="D100" s="48" t="s">
        <v>152</v>
      </c>
      <c r="E100" s="49" t="s">
        <v>153</v>
      </c>
      <c r="F100" s="50" t="s">
        <v>154</v>
      </c>
      <c r="G100" s="9"/>
      <c r="H100" s="9" t="s">
        <v>30</v>
      </c>
      <c r="I100" s="51">
        <v>0</v>
      </c>
      <c r="J100" s="52">
        <v>470000000</v>
      </c>
      <c r="K100" s="12" t="s">
        <v>31</v>
      </c>
      <c r="L100" s="53" t="s">
        <v>155</v>
      </c>
      <c r="M100" s="54" t="s">
        <v>156</v>
      </c>
      <c r="N100" s="13" t="s">
        <v>40</v>
      </c>
      <c r="O100" s="9" t="s">
        <v>157</v>
      </c>
      <c r="P100" s="9" t="s">
        <v>37</v>
      </c>
      <c r="Q100" s="14" t="s">
        <v>43</v>
      </c>
      <c r="R100" s="9" t="s">
        <v>44</v>
      </c>
      <c r="S100" s="6">
        <v>136</v>
      </c>
      <c r="T100" s="55">
        <v>106000</v>
      </c>
      <c r="U100" s="69">
        <v>0</v>
      </c>
      <c r="V100" s="69">
        <f t="shared" si="2"/>
        <v>0</v>
      </c>
      <c r="W100" s="11" t="s">
        <v>41</v>
      </c>
      <c r="X100" s="56" t="s">
        <v>32</v>
      </c>
      <c r="Y100" s="56">
        <v>22</v>
      </c>
    </row>
    <row r="101" spans="2:25" ht="63.75">
      <c r="B101" s="10" t="s">
        <v>164</v>
      </c>
      <c r="C101" s="47" t="s">
        <v>14</v>
      </c>
      <c r="D101" s="48" t="s">
        <v>152</v>
      </c>
      <c r="E101" s="49" t="s">
        <v>153</v>
      </c>
      <c r="F101" s="50" t="s">
        <v>154</v>
      </c>
      <c r="G101" s="9"/>
      <c r="H101" s="9" t="s">
        <v>30</v>
      </c>
      <c r="I101" s="51">
        <v>0</v>
      </c>
      <c r="J101" s="52">
        <v>470000000</v>
      </c>
      <c r="K101" s="12" t="s">
        <v>31</v>
      </c>
      <c r="L101" s="53" t="s">
        <v>155</v>
      </c>
      <c r="M101" s="54" t="s">
        <v>156</v>
      </c>
      <c r="N101" s="13" t="s">
        <v>40</v>
      </c>
      <c r="O101" s="9" t="s">
        <v>157</v>
      </c>
      <c r="P101" s="9" t="s">
        <v>37</v>
      </c>
      <c r="Q101" s="14" t="s">
        <v>43</v>
      </c>
      <c r="R101" s="9" t="s">
        <v>44</v>
      </c>
      <c r="S101" s="6">
        <v>136</v>
      </c>
      <c r="T101" s="55">
        <v>106000</v>
      </c>
      <c r="U101" s="69">
        <f>S101*T101</f>
        <v>14416000</v>
      </c>
      <c r="V101" s="69">
        <f t="shared" si="2"/>
        <v>16145920.000000002</v>
      </c>
      <c r="W101" s="11"/>
      <c r="X101" s="56" t="s">
        <v>32</v>
      </c>
      <c r="Y101" s="56"/>
    </row>
    <row r="102" spans="2:25" ht="63.75">
      <c r="B102" s="10" t="s">
        <v>177</v>
      </c>
      <c r="C102" s="47" t="s">
        <v>14</v>
      </c>
      <c r="D102" s="48" t="s">
        <v>160</v>
      </c>
      <c r="E102" s="49" t="s">
        <v>153</v>
      </c>
      <c r="F102" s="50" t="s">
        <v>161</v>
      </c>
      <c r="G102" s="9"/>
      <c r="H102" s="9" t="s">
        <v>30</v>
      </c>
      <c r="I102" s="51">
        <v>0</v>
      </c>
      <c r="J102" s="52">
        <v>470000000</v>
      </c>
      <c r="K102" s="12" t="s">
        <v>31</v>
      </c>
      <c r="L102" s="53" t="s">
        <v>155</v>
      </c>
      <c r="M102" s="54" t="s">
        <v>156</v>
      </c>
      <c r="N102" s="13" t="s">
        <v>40</v>
      </c>
      <c r="O102" s="9" t="s">
        <v>157</v>
      </c>
      <c r="P102" s="9" t="s">
        <v>37</v>
      </c>
      <c r="Q102" s="14" t="s">
        <v>43</v>
      </c>
      <c r="R102" s="9" t="s">
        <v>44</v>
      </c>
      <c r="S102" s="6">
        <v>149</v>
      </c>
      <c r="T102" s="55">
        <v>55600</v>
      </c>
      <c r="U102" s="69">
        <v>0</v>
      </c>
      <c r="V102" s="69">
        <f t="shared" si="2"/>
        <v>0</v>
      </c>
      <c r="W102" s="11" t="s">
        <v>41</v>
      </c>
      <c r="X102" s="56" t="s">
        <v>32</v>
      </c>
      <c r="Y102" s="56">
        <v>22</v>
      </c>
    </row>
    <row r="103" spans="2:25" ht="63.75">
      <c r="B103" s="10" t="s">
        <v>178</v>
      </c>
      <c r="C103" s="47" t="s">
        <v>14</v>
      </c>
      <c r="D103" s="48" t="s">
        <v>160</v>
      </c>
      <c r="E103" s="49" t="s">
        <v>153</v>
      </c>
      <c r="F103" s="50" t="s">
        <v>161</v>
      </c>
      <c r="G103" s="9"/>
      <c r="H103" s="9" t="s">
        <v>30</v>
      </c>
      <c r="I103" s="51">
        <v>0</v>
      </c>
      <c r="J103" s="52">
        <v>470000000</v>
      </c>
      <c r="K103" s="12" t="s">
        <v>31</v>
      </c>
      <c r="L103" s="53" t="s">
        <v>155</v>
      </c>
      <c r="M103" s="54" t="s">
        <v>156</v>
      </c>
      <c r="N103" s="13" t="s">
        <v>40</v>
      </c>
      <c r="O103" s="9" t="s">
        <v>157</v>
      </c>
      <c r="P103" s="9" t="s">
        <v>37</v>
      </c>
      <c r="Q103" s="14" t="s">
        <v>43</v>
      </c>
      <c r="R103" s="9" t="s">
        <v>44</v>
      </c>
      <c r="S103" s="6">
        <v>149</v>
      </c>
      <c r="T103" s="55">
        <v>55600</v>
      </c>
      <c r="U103" s="69">
        <f>S103*T103</f>
        <v>8284400</v>
      </c>
      <c r="V103" s="69">
        <f t="shared" si="2"/>
        <v>9278528</v>
      </c>
      <c r="W103" s="11"/>
      <c r="X103" s="56" t="s">
        <v>32</v>
      </c>
      <c r="Y103" s="56"/>
    </row>
    <row r="104" spans="2:25" ht="63.75">
      <c r="B104" s="10" t="s">
        <v>186</v>
      </c>
      <c r="C104" s="47" t="s">
        <v>14</v>
      </c>
      <c r="D104" s="48" t="s">
        <v>187</v>
      </c>
      <c r="E104" s="49" t="s">
        <v>181</v>
      </c>
      <c r="F104" s="50" t="s">
        <v>188</v>
      </c>
      <c r="G104" s="9"/>
      <c r="H104" s="9" t="s">
        <v>30</v>
      </c>
      <c r="I104" s="51">
        <v>0</v>
      </c>
      <c r="J104" s="52">
        <v>470000000</v>
      </c>
      <c r="K104" s="12" t="s">
        <v>31</v>
      </c>
      <c r="L104" s="53" t="s">
        <v>155</v>
      </c>
      <c r="M104" s="54" t="s">
        <v>156</v>
      </c>
      <c r="N104" s="13" t="s">
        <v>40</v>
      </c>
      <c r="O104" s="9" t="s">
        <v>157</v>
      </c>
      <c r="P104" s="9" t="s">
        <v>37</v>
      </c>
      <c r="Q104" s="14" t="s">
        <v>42</v>
      </c>
      <c r="R104" s="9" t="s">
        <v>26</v>
      </c>
      <c r="S104" s="6">
        <v>13</v>
      </c>
      <c r="T104" s="55">
        <v>47150</v>
      </c>
      <c r="U104" s="69">
        <v>0</v>
      </c>
      <c r="V104" s="69">
        <f t="shared" si="2"/>
        <v>0</v>
      </c>
      <c r="W104" s="11" t="s">
        <v>41</v>
      </c>
      <c r="X104" s="56" t="s">
        <v>32</v>
      </c>
      <c r="Y104" s="56">
        <v>22</v>
      </c>
    </row>
    <row r="105" spans="2:25" ht="63.75">
      <c r="B105" s="10" t="s">
        <v>189</v>
      </c>
      <c r="C105" s="47" t="s">
        <v>14</v>
      </c>
      <c r="D105" s="48" t="s">
        <v>187</v>
      </c>
      <c r="E105" s="49" t="s">
        <v>181</v>
      </c>
      <c r="F105" s="50" t="s">
        <v>188</v>
      </c>
      <c r="G105" s="9"/>
      <c r="H105" s="9" t="s">
        <v>30</v>
      </c>
      <c r="I105" s="51">
        <v>0</v>
      </c>
      <c r="J105" s="52">
        <v>470000000</v>
      </c>
      <c r="K105" s="12" t="s">
        <v>31</v>
      </c>
      <c r="L105" s="53" t="s">
        <v>155</v>
      </c>
      <c r="M105" s="54" t="s">
        <v>156</v>
      </c>
      <c r="N105" s="13" t="s">
        <v>40</v>
      </c>
      <c r="O105" s="9" t="s">
        <v>157</v>
      </c>
      <c r="P105" s="9" t="s">
        <v>37</v>
      </c>
      <c r="Q105" s="14" t="s">
        <v>42</v>
      </c>
      <c r="R105" s="9" t="s">
        <v>26</v>
      </c>
      <c r="S105" s="6">
        <v>13</v>
      </c>
      <c r="T105" s="55">
        <v>47150</v>
      </c>
      <c r="U105" s="69">
        <f>S105*T105</f>
        <v>612950</v>
      </c>
      <c r="V105" s="69">
        <f t="shared" si="2"/>
        <v>686504.0000000001</v>
      </c>
      <c r="W105" s="11"/>
      <c r="X105" s="56" t="s">
        <v>32</v>
      </c>
      <c r="Y105" s="56"/>
    </row>
    <row r="106" spans="2:25" ht="63.75">
      <c r="B106" s="10" t="s">
        <v>190</v>
      </c>
      <c r="C106" s="47" t="s">
        <v>14</v>
      </c>
      <c r="D106" s="48" t="s">
        <v>191</v>
      </c>
      <c r="E106" s="49" t="s">
        <v>192</v>
      </c>
      <c r="F106" s="50" t="s">
        <v>193</v>
      </c>
      <c r="G106" s="9"/>
      <c r="H106" s="9" t="s">
        <v>30</v>
      </c>
      <c r="I106" s="51">
        <v>0</v>
      </c>
      <c r="J106" s="52">
        <v>470000000</v>
      </c>
      <c r="K106" s="12" t="s">
        <v>31</v>
      </c>
      <c r="L106" s="53" t="s">
        <v>155</v>
      </c>
      <c r="M106" s="54" t="s">
        <v>156</v>
      </c>
      <c r="N106" s="13" t="s">
        <v>40</v>
      </c>
      <c r="O106" s="9" t="s">
        <v>157</v>
      </c>
      <c r="P106" s="9" t="s">
        <v>37</v>
      </c>
      <c r="Q106" s="14" t="s">
        <v>42</v>
      </c>
      <c r="R106" s="9" t="s">
        <v>26</v>
      </c>
      <c r="S106" s="6">
        <v>149</v>
      </c>
      <c r="T106" s="55">
        <v>52500</v>
      </c>
      <c r="U106" s="69">
        <v>0</v>
      </c>
      <c r="V106" s="69">
        <f t="shared" si="2"/>
        <v>0</v>
      </c>
      <c r="W106" s="11" t="s">
        <v>41</v>
      </c>
      <c r="X106" s="56" t="s">
        <v>32</v>
      </c>
      <c r="Y106" s="56">
        <v>22</v>
      </c>
    </row>
    <row r="107" spans="2:25" ht="63.75">
      <c r="B107" s="10" t="s">
        <v>194</v>
      </c>
      <c r="C107" s="47" t="s">
        <v>14</v>
      </c>
      <c r="D107" s="48" t="s">
        <v>191</v>
      </c>
      <c r="E107" s="49" t="s">
        <v>192</v>
      </c>
      <c r="F107" s="50" t="s">
        <v>193</v>
      </c>
      <c r="G107" s="9"/>
      <c r="H107" s="9" t="s">
        <v>30</v>
      </c>
      <c r="I107" s="51">
        <v>0</v>
      </c>
      <c r="J107" s="52">
        <v>470000000</v>
      </c>
      <c r="K107" s="12" t="s">
        <v>31</v>
      </c>
      <c r="L107" s="53" t="s">
        <v>155</v>
      </c>
      <c r="M107" s="54" t="s">
        <v>156</v>
      </c>
      <c r="N107" s="13" t="s">
        <v>40</v>
      </c>
      <c r="O107" s="9" t="s">
        <v>157</v>
      </c>
      <c r="P107" s="9" t="s">
        <v>37</v>
      </c>
      <c r="Q107" s="14" t="s">
        <v>42</v>
      </c>
      <c r="R107" s="9" t="s">
        <v>26</v>
      </c>
      <c r="S107" s="6">
        <v>149</v>
      </c>
      <c r="T107" s="55">
        <v>52500</v>
      </c>
      <c r="U107" s="69">
        <f>S107*T107</f>
        <v>7822500</v>
      </c>
      <c r="V107" s="69">
        <f t="shared" si="2"/>
        <v>8761200</v>
      </c>
      <c r="W107" s="11"/>
      <c r="X107" s="56" t="s">
        <v>32</v>
      </c>
      <c r="Y107" s="56"/>
    </row>
    <row r="108" spans="2:25" ht="63.75">
      <c r="B108" s="10" t="s">
        <v>195</v>
      </c>
      <c r="C108" s="47" t="s">
        <v>14</v>
      </c>
      <c r="D108" s="48" t="s">
        <v>196</v>
      </c>
      <c r="E108" s="49" t="s">
        <v>197</v>
      </c>
      <c r="F108" s="50" t="s">
        <v>198</v>
      </c>
      <c r="G108" s="9"/>
      <c r="H108" s="9" t="s">
        <v>30</v>
      </c>
      <c r="I108" s="51">
        <v>0</v>
      </c>
      <c r="J108" s="52">
        <v>470000000</v>
      </c>
      <c r="K108" s="12" t="s">
        <v>31</v>
      </c>
      <c r="L108" s="53" t="s">
        <v>155</v>
      </c>
      <c r="M108" s="54" t="s">
        <v>156</v>
      </c>
      <c r="N108" s="13" t="s">
        <v>40</v>
      </c>
      <c r="O108" s="9" t="s">
        <v>157</v>
      </c>
      <c r="P108" s="9" t="s">
        <v>37</v>
      </c>
      <c r="Q108" s="14" t="s">
        <v>42</v>
      </c>
      <c r="R108" s="9" t="s">
        <v>26</v>
      </c>
      <c r="S108" s="6">
        <v>149</v>
      </c>
      <c r="T108" s="55">
        <v>4200</v>
      </c>
      <c r="U108" s="69">
        <v>0</v>
      </c>
      <c r="V108" s="69">
        <f t="shared" si="2"/>
        <v>0</v>
      </c>
      <c r="W108" s="11" t="s">
        <v>41</v>
      </c>
      <c r="X108" s="56" t="s">
        <v>32</v>
      </c>
      <c r="Y108" s="56">
        <v>22</v>
      </c>
    </row>
    <row r="109" spans="2:25" ht="63.75">
      <c r="B109" s="10" t="s">
        <v>199</v>
      </c>
      <c r="C109" s="47" t="s">
        <v>14</v>
      </c>
      <c r="D109" s="48" t="s">
        <v>196</v>
      </c>
      <c r="E109" s="49" t="s">
        <v>197</v>
      </c>
      <c r="F109" s="50" t="s">
        <v>198</v>
      </c>
      <c r="G109" s="9"/>
      <c r="H109" s="9" t="s">
        <v>30</v>
      </c>
      <c r="I109" s="51">
        <v>0</v>
      </c>
      <c r="J109" s="52">
        <v>470000000</v>
      </c>
      <c r="K109" s="12" t="s">
        <v>31</v>
      </c>
      <c r="L109" s="53" t="s">
        <v>155</v>
      </c>
      <c r="M109" s="54" t="s">
        <v>156</v>
      </c>
      <c r="N109" s="13" t="s">
        <v>40</v>
      </c>
      <c r="O109" s="9" t="s">
        <v>157</v>
      </c>
      <c r="P109" s="9" t="s">
        <v>37</v>
      </c>
      <c r="Q109" s="14" t="s">
        <v>42</v>
      </c>
      <c r="R109" s="9" t="s">
        <v>26</v>
      </c>
      <c r="S109" s="6">
        <v>149</v>
      </c>
      <c r="T109" s="55">
        <v>4200</v>
      </c>
      <c r="U109" s="69">
        <f>S109*T109</f>
        <v>625800</v>
      </c>
      <c r="V109" s="69">
        <f t="shared" si="2"/>
        <v>700896.0000000001</v>
      </c>
      <c r="W109" s="11"/>
      <c r="X109" s="56" t="s">
        <v>32</v>
      </c>
      <c r="Y109" s="56"/>
    </row>
    <row r="110" spans="2:25" ht="63.75">
      <c r="B110" s="10" t="s">
        <v>344</v>
      </c>
      <c r="C110" s="47" t="s">
        <v>14</v>
      </c>
      <c r="D110" s="48" t="s">
        <v>345</v>
      </c>
      <c r="E110" s="49" t="s">
        <v>346</v>
      </c>
      <c r="F110" s="50" t="s">
        <v>347</v>
      </c>
      <c r="G110" s="9"/>
      <c r="H110" s="9" t="s">
        <v>250</v>
      </c>
      <c r="I110" s="51">
        <v>0</v>
      </c>
      <c r="J110" s="52">
        <v>470000000</v>
      </c>
      <c r="K110" s="12" t="s">
        <v>31</v>
      </c>
      <c r="L110" s="53" t="s">
        <v>155</v>
      </c>
      <c r="M110" s="54" t="s">
        <v>156</v>
      </c>
      <c r="N110" s="13" t="s">
        <v>40</v>
      </c>
      <c r="O110" s="9" t="s">
        <v>157</v>
      </c>
      <c r="P110" s="9" t="s">
        <v>37</v>
      </c>
      <c r="Q110" s="14" t="s">
        <v>42</v>
      </c>
      <c r="R110" s="9" t="s">
        <v>26</v>
      </c>
      <c r="S110" s="6">
        <v>13</v>
      </c>
      <c r="T110" s="68">
        <v>290000</v>
      </c>
      <c r="U110" s="69">
        <v>0</v>
      </c>
      <c r="V110" s="69">
        <f t="shared" si="2"/>
        <v>0</v>
      </c>
      <c r="W110" s="11" t="s">
        <v>41</v>
      </c>
      <c r="X110" s="56" t="s">
        <v>32</v>
      </c>
      <c r="Y110" s="56">
        <v>22</v>
      </c>
    </row>
    <row r="111" spans="2:25" ht="63.75">
      <c r="B111" s="10" t="s">
        <v>348</v>
      </c>
      <c r="C111" s="47" t="s">
        <v>14</v>
      </c>
      <c r="D111" s="48" t="s">
        <v>345</v>
      </c>
      <c r="E111" s="49" t="s">
        <v>346</v>
      </c>
      <c r="F111" s="50" t="s">
        <v>347</v>
      </c>
      <c r="G111" s="9"/>
      <c r="H111" s="9" t="s">
        <v>250</v>
      </c>
      <c r="I111" s="51">
        <v>0</v>
      </c>
      <c r="J111" s="52">
        <v>470000000</v>
      </c>
      <c r="K111" s="12" t="s">
        <v>31</v>
      </c>
      <c r="L111" s="53" t="s">
        <v>155</v>
      </c>
      <c r="M111" s="54" t="s">
        <v>156</v>
      </c>
      <c r="N111" s="13" t="s">
        <v>40</v>
      </c>
      <c r="O111" s="9" t="s">
        <v>157</v>
      </c>
      <c r="P111" s="9" t="s">
        <v>37</v>
      </c>
      <c r="Q111" s="14" t="s">
        <v>42</v>
      </c>
      <c r="R111" s="9" t="s">
        <v>26</v>
      </c>
      <c r="S111" s="6">
        <v>13</v>
      </c>
      <c r="T111" s="68">
        <v>290000</v>
      </c>
      <c r="U111" s="69">
        <f>S111*T111</f>
        <v>3770000</v>
      </c>
      <c r="V111" s="69">
        <f t="shared" si="2"/>
        <v>4222400</v>
      </c>
      <c r="W111" s="11"/>
      <c r="X111" s="56" t="s">
        <v>32</v>
      </c>
      <c r="Y111" s="56"/>
    </row>
    <row r="112" spans="2:25" ht="63.75">
      <c r="B112" s="10" t="s">
        <v>215</v>
      </c>
      <c r="C112" s="47" t="s">
        <v>14</v>
      </c>
      <c r="D112" s="82" t="s">
        <v>216</v>
      </c>
      <c r="E112" s="82" t="s">
        <v>217</v>
      </c>
      <c r="F112" s="82" t="s">
        <v>218</v>
      </c>
      <c r="G112" s="9"/>
      <c r="H112" s="9" t="s">
        <v>30</v>
      </c>
      <c r="I112" s="51">
        <v>0</v>
      </c>
      <c r="J112" s="52">
        <v>470000000</v>
      </c>
      <c r="K112" s="12" t="s">
        <v>31</v>
      </c>
      <c r="L112" s="9" t="s">
        <v>219</v>
      </c>
      <c r="M112" s="54" t="s">
        <v>183</v>
      </c>
      <c r="N112" s="13" t="s">
        <v>40</v>
      </c>
      <c r="O112" s="72" t="s">
        <v>34</v>
      </c>
      <c r="P112" s="9" t="s">
        <v>37</v>
      </c>
      <c r="Q112" s="14" t="s">
        <v>42</v>
      </c>
      <c r="R112" s="9" t="s">
        <v>26</v>
      </c>
      <c r="S112" s="75">
        <v>63</v>
      </c>
      <c r="T112" s="53">
        <v>62300</v>
      </c>
      <c r="U112" s="69">
        <v>0</v>
      </c>
      <c r="V112" s="69">
        <f t="shared" si="2"/>
        <v>0</v>
      </c>
      <c r="W112" s="11" t="s">
        <v>41</v>
      </c>
      <c r="X112" s="7" t="s">
        <v>32</v>
      </c>
      <c r="Y112" s="9">
        <v>22</v>
      </c>
    </row>
    <row r="113" spans="2:25" ht="63.75">
      <c r="B113" s="10" t="s">
        <v>220</v>
      </c>
      <c r="C113" s="47" t="s">
        <v>14</v>
      </c>
      <c r="D113" s="82" t="s">
        <v>216</v>
      </c>
      <c r="E113" s="82" t="s">
        <v>217</v>
      </c>
      <c r="F113" s="82" t="s">
        <v>218</v>
      </c>
      <c r="G113" s="9"/>
      <c r="H113" s="9" t="s">
        <v>30</v>
      </c>
      <c r="I113" s="51">
        <v>0</v>
      </c>
      <c r="J113" s="52">
        <v>470000000</v>
      </c>
      <c r="K113" s="12" t="s">
        <v>31</v>
      </c>
      <c r="L113" s="9" t="s">
        <v>219</v>
      </c>
      <c r="M113" s="54" t="s">
        <v>183</v>
      </c>
      <c r="N113" s="13" t="s">
        <v>40</v>
      </c>
      <c r="O113" s="72" t="s">
        <v>34</v>
      </c>
      <c r="P113" s="9" t="s">
        <v>37</v>
      </c>
      <c r="Q113" s="14" t="s">
        <v>42</v>
      </c>
      <c r="R113" s="9" t="s">
        <v>26</v>
      </c>
      <c r="S113" s="75">
        <v>63</v>
      </c>
      <c r="T113" s="53">
        <v>62300</v>
      </c>
      <c r="U113" s="69">
        <f>S113*T113</f>
        <v>3924900</v>
      </c>
      <c r="V113" s="69">
        <f t="shared" si="2"/>
        <v>4395888</v>
      </c>
      <c r="W113" s="11"/>
      <c r="X113" s="7" t="s">
        <v>32</v>
      </c>
      <c r="Y113" s="9"/>
    </row>
    <row r="114" spans="2:25" ht="63.75">
      <c r="B114" s="10" t="s">
        <v>375</v>
      </c>
      <c r="C114" s="47" t="s">
        <v>14</v>
      </c>
      <c r="D114" s="54" t="s">
        <v>376</v>
      </c>
      <c r="E114" s="54" t="s">
        <v>377</v>
      </c>
      <c r="F114" s="54" t="s">
        <v>378</v>
      </c>
      <c r="G114" s="120"/>
      <c r="H114" s="121" t="s">
        <v>250</v>
      </c>
      <c r="I114" s="51">
        <v>0</v>
      </c>
      <c r="J114" s="52">
        <v>470000000</v>
      </c>
      <c r="K114" s="12" t="s">
        <v>31</v>
      </c>
      <c r="L114" s="9" t="s">
        <v>379</v>
      </c>
      <c r="M114" s="54" t="s">
        <v>183</v>
      </c>
      <c r="N114" s="13" t="s">
        <v>40</v>
      </c>
      <c r="O114" s="72" t="s">
        <v>370</v>
      </c>
      <c r="P114" s="9" t="s">
        <v>37</v>
      </c>
      <c r="Q114" s="122" t="s">
        <v>42</v>
      </c>
      <c r="R114" s="121" t="s">
        <v>26</v>
      </c>
      <c r="S114" s="123">
        <v>162</v>
      </c>
      <c r="T114" s="53">
        <v>1265</v>
      </c>
      <c r="U114" s="69">
        <v>0</v>
      </c>
      <c r="V114" s="69">
        <f aca="true" t="shared" si="3" ref="V114:V123">U114*1.12</f>
        <v>0</v>
      </c>
      <c r="W114" s="11" t="s">
        <v>41</v>
      </c>
      <c r="X114" s="7" t="s">
        <v>32</v>
      </c>
      <c r="Y114" s="120">
        <v>11.22</v>
      </c>
    </row>
    <row r="115" spans="2:25" ht="63.75">
      <c r="B115" s="10" t="s">
        <v>380</v>
      </c>
      <c r="C115" s="47" t="s">
        <v>14</v>
      </c>
      <c r="D115" s="54" t="s">
        <v>376</v>
      </c>
      <c r="E115" s="54" t="s">
        <v>377</v>
      </c>
      <c r="F115" s="54" t="s">
        <v>378</v>
      </c>
      <c r="G115" s="120"/>
      <c r="H115" s="121" t="s">
        <v>250</v>
      </c>
      <c r="I115" s="51">
        <v>0</v>
      </c>
      <c r="J115" s="52">
        <v>470000000</v>
      </c>
      <c r="K115" s="12" t="s">
        <v>31</v>
      </c>
      <c r="L115" s="9" t="s">
        <v>219</v>
      </c>
      <c r="M115" s="54" t="s">
        <v>183</v>
      </c>
      <c r="N115" s="13" t="s">
        <v>40</v>
      </c>
      <c r="O115" s="72" t="s">
        <v>370</v>
      </c>
      <c r="P115" s="9" t="s">
        <v>37</v>
      </c>
      <c r="Q115" s="122" t="s">
        <v>42</v>
      </c>
      <c r="R115" s="121" t="s">
        <v>26</v>
      </c>
      <c r="S115" s="123">
        <v>162</v>
      </c>
      <c r="T115" s="53">
        <v>1265</v>
      </c>
      <c r="U115" s="69">
        <f>S115*T115</f>
        <v>204930</v>
      </c>
      <c r="V115" s="69">
        <f t="shared" si="3"/>
        <v>229521.60000000003</v>
      </c>
      <c r="W115" s="11"/>
      <c r="X115" s="7" t="s">
        <v>32</v>
      </c>
      <c r="Y115" s="120"/>
    </row>
    <row r="116" spans="2:25" ht="63.75">
      <c r="B116" s="10" t="s">
        <v>381</v>
      </c>
      <c r="C116" s="47" t="s">
        <v>14</v>
      </c>
      <c r="D116" s="54" t="s">
        <v>382</v>
      </c>
      <c r="E116" s="54" t="s">
        <v>383</v>
      </c>
      <c r="F116" s="54" t="s">
        <v>384</v>
      </c>
      <c r="G116" s="15"/>
      <c r="H116" s="121" t="s">
        <v>250</v>
      </c>
      <c r="I116" s="51">
        <v>0</v>
      </c>
      <c r="J116" s="52">
        <v>470000000</v>
      </c>
      <c r="K116" s="12" t="s">
        <v>31</v>
      </c>
      <c r="L116" s="9" t="s">
        <v>379</v>
      </c>
      <c r="M116" s="54" t="s">
        <v>183</v>
      </c>
      <c r="N116" s="13" t="s">
        <v>40</v>
      </c>
      <c r="O116" s="72" t="s">
        <v>370</v>
      </c>
      <c r="P116" s="9" t="s">
        <v>37</v>
      </c>
      <c r="Q116" s="122" t="s">
        <v>42</v>
      </c>
      <c r="R116" s="121" t="s">
        <v>26</v>
      </c>
      <c r="S116" s="123">
        <v>50</v>
      </c>
      <c r="T116" s="53">
        <v>2856</v>
      </c>
      <c r="U116" s="69">
        <v>0</v>
      </c>
      <c r="V116" s="69">
        <f t="shared" si="3"/>
        <v>0</v>
      </c>
      <c r="W116" s="11" t="s">
        <v>41</v>
      </c>
      <c r="X116" s="7" t="s">
        <v>32</v>
      </c>
      <c r="Y116" s="120">
        <v>11.22</v>
      </c>
    </row>
    <row r="117" spans="2:25" ht="63.75">
      <c r="B117" s="10" t="s">
        <v>385</v>
      </c>
      <c r="C117" s="47" t="s">
        <v>14</v>
      </c>
      <c r="D117" s="54" t="s">
        <v>382</v>
      </c>
      <c r="E117" s="54" t="s">
        <v>383</v>
      </c>
      <c r="F117" s="54" t="s">
        <v>384</v>
      </c>
      <c r="G117" s="15"/>
      <c r="H117" s="121" t="s">
        <v>250</v>
      </c>
      <c r="I117" s="51">
        <v>0</v>
      </c>
      <c r="J117" s="52">
        <v>470000000</v>
      </c>
      <c r="K117" s="12" t="s">
        <v>31</v>
      </c>
      <c r="L117" s="9" t="s">
        <v>386</v>
      </c>
      <c r="M117" s="54" t="s">
        <v>183</v>
      </c>
      <c r="N117" s="13" t="s">
        <v>40</v>
      </c>
      <c r="O117" s="72" t="s">
        <v>370</v>
      </c>
      <c r="P117" s="9" t="s">
        <v>37</v>
      </c>
      <c r="Q117" s="122" t="s">
        <v>42</v>
      </c>
      <c r="R117" s="121" t="s">
        <v>26</v>
      </c>
      <c r="S117" s="123">
        <v>50</v>
      </c>
      <c r="T117" s="53">
        <v>2856</v>
      </c>
      <c r="U117" s="69">
        <f>S117*T117</f>
        <v>142800</v>
      </c>
      <c r="V117" s="69">
        <f t="shared" si="3"/>
        <v>159936.00000000003</v>
      </c>
      <c r="W117" s="11"/>
      <c r="X117" s="7" t="s">
        <v>32</v>
      </c>
      <c r="Y117" s="120"/>
    </row>
    <row r="118" spans="2:25" ht="63.75">
      <c r="B118" s="10" t="s">
        <v>387</v>
      </c>
      <c r="C118" s="47" t="s">
        <v>14</v>
      </c>
      <c r="D118" s="54" t="s">
        <v>388</v>
      </c>
      <c r="E118" s="54" t="s">
        <v>389</v>
      </c>
      <c r="F118" s="54" t="s">
        <v>390</v>
      </c>
      <c r="G118" s="120"/>
      <c r="H118" s="121" t="s">
        <v>250</v>
      </c>
      <c r="I118" s="51">
        <v>0</v>
      </c>
      <c r="J118" s="52">
        <v>470000000</v>
      </c>
      <c r="K118" s="12" t="s">
        <v>31</v>
      </c>
      <c r="L118" s="9" t="s">
        <v>379</v>
      </c>
      <c r="M118" s="54" t="s">
        <v>183</v>
      </c>
      <c r="N118" s="13" t="s">
        <v>40</v>
      </c>
      <c r="O118" s="72" t="s">
        <v>370</v>
      </c>
      <c r="P118" s="9" t="s">
        <v>37</v>
      </c>
      <c r="Q118" s="122" t="s">
        <v>42</v>
      </c>
      <c r="R118" s="121" t="s">
        <v>26</v>
      </c>
      <c r="S118" s="123">
        <v>50</v>
      </c>
      <c r="T118" s="53">
        <v>2545</v>
      </c>
      <c r="U118" s="69">
        <v>0</v>
      </c>
      <c r="V118" s="69">
        <f t="shared" si="3"/>
        <v>0</v>
      </c>
      <c r="W118" s="11" t="s">
        <v>41</v>
      </c>
      <c r="X118" s="7" t="s">
        <v>32</v>
      </c>
      <c r="Y118" s="120">
        <v>11.22</v>
      </c>
    </row>
    <row r="119" spans="2:25" ht="63.75">
      <c r="B119" s="10" t="s">
        <v>391</v>
      </c>
      <c r="C119" s="47" t="s">
        <v>14</v>
      </c>
      <c r="D119" s="54" t="s">
        <v>388</v>
      </c>
      <c r="E119" s="54" t="s">
        <v>389</v>
      </c>
      <c r="F119" s="54" t="s">
        <v>390</v>
      </c>
      <c r="G119" s="120"/>
      <c r="H119" s="121" t="s">
        <v>250</v>
      </c>
      <c r="I119" s="51">
        <v>0</v>
      </c>
      <c r="J119" s="52">
        <v>470000000</v>
      </c>
      <c r="K119" s="12" t="s">
        <v>31</v>
      </c>
      <c r="L119" s="9" t="s">
        <v>386</v>
      </c>
      <c r="M119" s="54" t="s">
        <v>183</v>
      </c>
      <c r="N119" s="13" t="s">
        <v>40</v>
      </c>
      <c r="O119" s="72" t="s">
        <v>370</v>
      </c>
      <c r="P119" s="9" t="s">
        <v>37</v>
      </c>
      <c r="Q119" s="122" t="s">
        <v>42</v>
      </c>
      <c r="R119" s="121" t="s">
        <v>26</v>
      </c>
      <c r="S119" s="123">
        <v>50</v>
      </c>
      <c r="T119" s="53">
        <v>2545</v>
      </c>
      <c r="U119" s="69">
        <f>S119*T119</f>
        <v>127250</v>
      </c>
      <c r="V119" s="69">
        <f t="shared" si="3"/>
        <v>142520</v>
      </c>
      <c r="W119" s="11"/>
      <c r="X119" s="7" t="s">
        <v>32</v>
      </c>
      <c r="Y119" s="120"/>
    </row>
    <row r="120" spans="2:25" ht="63.75">
      <c r="B120" s="10" t="s">
        <v>392</v>
      </c>
      <c r="C120" s="47" t="s">
        <v>14</v>
      </c>
      <c r="D120" s="54" t="s">
        <v>393</v>
      </c>
      <c r="E120" s="54" t="s">
        <v>394</v>
      </c>
      <c r="F120" s="54" t="s">
        <v>395</v>
      </c>
      <c r="G120" s="120"/>
      <c r="H120" s="121" t="s">
        <v>250</v>
      </c>
      <c r="I120" s="51">
        <v>0</v>
      </c>
      <c r="J120" s="52">
        <v>470000000</v>
      </c>
      <c r="K120" s="12" t="s">
        <v>31</v>
      </c>
      <c r="L120" s="9" t="s">
        <v>379</v>
      </c>
      <c r="M120" s="54" t="s">
        <v>183</v>
      </c>
      <c r="N120" s="13" t="s">
        <v>40</v>
      </c>
      <c r="O120" s="72" t="s">
        <v>370</v>
      </c>
      <c r="P120" s="9" t="s">
        <v>37</v>
      </c>
      <c r="Q120" s="122" t="s">
        <v>42</v>
      </c>
      <c r="R120" s="121" t="s">
        <v>26</v>
      </c>
      <c r="S120" s="123">
        <v>1</v>
      </c>
      <c r="T120" s="53">
        <v>43839.4</v>
      </c>
      <c r="U120" s="69">
        <v>0</v>
      </c>
      <c r="V120" s="69">
        <f t="shared" si="3"/>
        <v>0</v>
      </c>
      <c r="W120" s="11" t="s">
        <v>41</v>
      </c>
      <c r="X120" s="7" t="s">
        <v>32</v>
      </c>
      <c r="Y120" s="120">
        <v>11.22</v>
      </c>
    </row>
    <row r="121" spans="2:25" ht="63.75">
      <c r="B121" s="10" t="s">
        <v>396</v>
      </c>
      <c r="C121" s="47" t="s">
        <v>14</v>
      </c>
      <c r="D121" s="54" t="s">
        <v>393</v>
      </c>
      <c r="E121" s="54" t="s">
        <v>394</v>
      </c>
      <c r="F121" s="54" t="s">
        <v>395</v>
      </c>
      <c r="G121" s="120"/>
      <c r="H121" s="121" t="s">
        <v>250</v>
      </c>
      <c r="I121" s="51">
        <v>0</v>
      </c>
      <c r="J121" s="52">
        <v>470000000</v>
      </c>
      <c r="K121" s="12" t="s">
        <v>31</v>
      </c>
      <c r="L121" s="9" t="s">
        <v>219</v>
      </c>
      <c r="M121" s="54" t="s">
        <v>183</v>
      </c>
      <c r="N121" s="13" t="s">
        <v>40</v>
      </c>
      <c r="O121" s="72" t="s">
        <v>370</v>
      </c>
      <c r="P121" s="9" t="s">
        <v>37</v>
      </c>
      <c r="Q121" s="122" t="s">
        <v>42</v>
      </c>
      <c r="R121" s="121" t="s">
        <v>26</v>
      </c>
      <c r="S121" s="123">
        <v>1</v>
      </c>
      <c r="T121" s="53">
        <v>43839.4</v>
      </c>
      <c r="U121" s="69">
        <f>S121*T121</f>
        <v>43839.4</v>
      </c>
      <c r="V121" s="69">
        <f t="shared" si="3"/>
        <v>49100.128000000004</v>
      </c>
      <c r="W121" s="11"/>
      <c r="X121" s="7" t="s">
        <v>32</v>
      </c>
      <c r="Y121" s="120"/>
    </row>
    <row r="122" spans="2:25" ht="63.75">
      <c r="B122" s="10" t="s">
        <v>397</v>
      </c>
      <c r="C122" s="47" t="s">
        <v>14</v>
      </c>
      <c r="D122" s="54" t="s">
        <v>398</v>
      </c>
      <c r="E122" s="54" t="s">
        <v>399</v>
      </c>
      <c r="F122" s="54" t="s">
        <v>400</v>
      </c>
      <c r="G122" s="120"/>
      <c r="H122" s="121" t="s">
        <v>250</v>
      </c>
      <c r="I122" s="51">
        <v>0</v>
      </c>
      <c r="J122" s="52">
        <v>470000000</v>
      </c>
      <c r="K122" s="12" t="s">
        <v>31</v>
      </c>
      <c r="L122" s="9" t="s">
        <v>379</v>
      </c>
      <c r="M122" s="54" t="s">
        <v>183</v>
      </c>
      <c r="N122" s="13" t="s">
        <v>40</v>
      </c>
      <c r="O122" s="72" t="s">
        <v>370</v>
      </c>
      <c r="P122" s="9" t="s">
        <v>401</v>
      </c>
      <c r="Q122" s="122" t="s">
        <v>42</v>
      </c>
      <c r="R122" s="121" t="s">
        <v>26</v>
      </c>
      <c r="S122" s="123">
        <v>1</v>
      </c>
      <c r="T122" s="53">
        <v>21919.6</v>
      </c>
      <c r="U122" s="69">
        <v>0</v>
      </c>
      <c r="V122" s="69">
        <f t="shared" si="3"/>
        <v>0</v>
      </c>
      <c r="W122" s="11" t="s">
        <v>41</v>
      </c>
      <c r="X122" s="7" t="s">
        <v>32</v>
      </c>
      <c r="Y122" s="120">
        <v>11.22</v>
      </c>
    </row>
    <row r="123" spans="2:25" ht="63.75">
      <c r="B123" s="10" t="s">
        <v>402</v>
      </c>
      <c r="C123" s="47" t="s">
        <v>14</v>
      </c>
      <c r="D123" s="54" t="s">
        <v>398</v>
      </c>
      <c r="E123" s="54" t="s">
        <v>399</v>
      </c>
      <c r="F123" s="54" t="s">
        <v>400</v>
      </c>
      <c r="G123" s="120"/>
      <c r="H123" s="121" t="s">
        <v>250</v>
      </c>
      <c r="I123" s="51">
        <v>0</v>
      </c>
      <c r="J123" s="52">
        <v>470000000</v>
      </c>
      <c r="K123" s="12" t="s">
        <v>31</v>
      </c>
      <c r="L123" s="9" t="s">
        <v>219</v>
      </c>
      <c r="M123" s="54" t="s">
        <v>183</v>
      </c>
      <c r="N123" s="13" t="s">
        <v>40</v>
      </c>
      <c r="O123" s="72" t="s">
        <v>370</v>
      </c>
      <c r="P123" s="9" t="s">
        <v>401</v>
      </c>
      <c r="Q123" s="122" t="s">
        <v>42</v>
      </c>
      <c r="R123" s="121" t="s">
        <v>26</v>
      </c>
      <c r="S123" s="123">
        <v>1</v>
      </c>
      <c r="T123" s="53">
        <v>21919.6</v>
      </c>
      <c r="U123" s="69">
        <f>S123*T123</f>
        <v>21919.6</v>
      </c>
      <c r="V123" s="69">
        <f t="shared" si="3"/>
        <v>24549.952</v>
      </c>
      <c r="W123" s="11"/>
      <c r="X123" s="7" t="s">
        <v>32</v>
      </c>
      <c r="Y123" s="120"/>
    </row>
    <row r="124" spans="2:25" ht="76.5">
      <c r="B124" s="10" t="s">
        <v>329</v>
      </c>
      <c r="C124" s="47" t="s">
        <v>14</v>
      </c>
      <c r="D124" s="54" t="s">
        <v>302</v>
      </c>
      <c r="E124" s="54" t="s">
        <v>303</v>
      </c>
      <c r="F124" s="54" t="s">
        <v>330</v>
      </c>
      <c r="G124" s="9"/>
      <c r="H124" s="9" t="s">
        <v>250</v>
      </c>
      <c r="I124" s="51">
        <v>0</v>
      </c>
      <c r="J124" s="52">
        <v>470000000</v>
      </c>
      <c r="K124" s="12" t="s">
        <v>31</v>
      </c>
      <c r="L124" s="53" t="s">
        <v>311</v>
      </c>
      <c r="M124" s="54" t="s">
        <v>312</v>
      </c>
      <c r="N124" s="13" t="s">
        <v>40</v>
      </c>
      <c r="O124" s="72" t="s">
        <v>313</v>
      </c>
      <c r="P124" s="9" t="s">
        <v>262</v>
      </c>
      <c r="Q124" s="14">
        <v>796</v>
      </c>
      <c r="R124" s="9" t="s">
        <v>26</v>
      </c>
      <c r="S124" s="105">
        <v>40</v>
      </c>
      <c r="T124" s="106">
        <v>1862.628</v>
      </c>
      <c r="U124" s="69">
        <v>0</v>
      </c>
      <c r="V124" s="69">
        <f aca="true" t="shared" si="4" ref="V124:V131">U124*1.12</f>
        <v>0</v>
      </c>
      <c r="W124" s="11" t="s">
        <v>41</v>
      </c>
      <c r="X124" s="7" t="s">
        <v>32</v>
      </c>
      <c r="Y124" s="11">
        <v>22</v>
      </c>
    </row>
    <row r="125" spans="2:25" ht="76.5">
      <c r="B125" s="10" t="s">
        <v>331</v>
      </c>
      <c r="C125" s="47" t="s">
        <v>14</v>
      </c>
      <c r="D125" s="54" t="s">
        <v>302</v>
      </c>
      <c r="E125" s="54" t="s">
        <v>303</v>
      </c>
      <c r="F125" s="54" t="s">
        <v>330</v>
      </c>
      <c r="G125" s="9"/>
      <c r="H125" s="9" t="s">
        <v>250</v>
      </c>
      <c r="I125" s="51">
        <v>0</v>
      </c>
      <c r="J125" s="52">
        <v>470000000</v>
      </c>
      <c r="K125" s="12" t="s">
        <v>31</v>
      </c>
      <c r="L125" s="53" t="s">
        <v>311</v>
      </c>
      <c r="M125" s="54" t="s">
        <v>312</v>
      </c>
      <c r="N125" s="13" t="s">
        <v>40</v>
      </c>
      <c r="O125" s="72" t="s">
        <v>313</v>
      </c>
      <c r="P125" s="9" t="s">
        <v>262</v>
      </c>
      <c r="Q125" s="14">
        <v>796</v>
      </c>
      <c r="R125" s="9" t="s">
        <v>26</v>
      </c>
      <c r="S125" s="105">
        <v>40</v>
      </c>
      <c r="T125" s="106">
        <v>1862.628</v>
      </c>
      <c r="U125" s="69">
        <f>S125*T125</f>
        <v>74505.12</v>
      </c>
      <c r="V125" s="69">
        <f t="shared" si="4"/>
        <v>83445.7344</v>
      </c>
      <c r="W125" s="11"/>
      <c r="X125" s="7" t="s">
        <v>32</v>
      </c>
      <c r="Y125" s="11"/>
    </row>
    <row r="126" spans="2:25" ht="76.5">
      <c r="B126" s="10" t="s">
        <v>332</v>
      </c>
      <c r="C126" s="47" t="s">
        <v>14</v>
      </c>
      <c r="D126" s="54" t="s">
        <v>333</v>
      </c>
      <c r="E126" s="54" t="s">
        <v>303</v>
      </c>
      <c r="F126" s="54" t="s">
        <v>334</v>
      </c>
      <c r="G126" s="9"/>
      <c r="H126" s="9" t="s">
        <v>250</v>
      </c>
      <c r="I126" s="51">
        <v>0</v>
      </c>
      <c r="J126" s="52">
        <v>470000000</v>
      </c>
      <c r="K126" s="12" t="s">
        <v>31</v>
      </c>
      <c r="L126" s="53" t="s">
        <v>311</v>
      </c>
      <c r="M126" s="54" t="s">
        <v>312</v>
      </c>
      <c r="N126" s="13" t="s">
        <v>40</v>
      </c>
      <c r="O126" s="72" t="s">
        <v>313</v>
      </c>
      <c r="P126" s="9" t="s">
        <v>262</v>
      </c>
      <c r="Q126" s="14">
        <v>796</v>
      </c>
      <c r="R126" s="9" t="s">
        <v>26</v>
      </c>
      <c r="S126" s="105">
        <v>40</v>
      </c>
      <c r="T126" s="106">
        <v>1262.6879999999999</v>
      </c>
      <c r="U126" s="69">
        <v>0</v>
      </c>
      <c r="V126" s="69">
        <f t="shared" si="4"/>
        <v>0</v>
      </c>
      <c r="W126" s="11" t="s">
        <v>41</v>
      </c>
      <c r="X126" s="7" t="s">
        <v>32</v>
      </c>
      <c r="Y126" s="11">
        <v>22</v>
      </c>
    </row>
    <row r="127" spans="2:25" ht="76.5">
      <c r="B127" s="10" t="s">
        <v>335</v>
      </c>
      <c r="C127" s="47" t="s">
        <v>14</v>
      </c>
      <c r="D127" s="54" t="s">
        <v>333</v>
      </c>
      <c r="E127" s="54" t="s">
        <v>303</v>
      </c>
      <c r="F127" s="54" t="s">
        <v>334</v>
      </c>
      <c r="G127" s="9"/>
      <c r="H127" s="9" t="s">
        <v>250</v>
      </c>
      <c r="I127" s="51">
        <v>0</v>
      </c>
      <c r="J127" s="52">
        <v>470000000</v>
      </c>
      <c r="K127" s="12" t="s">
        <v>31</v>
      </c>
      <c r="L127" s="53" t="s">
        <v>311</v>
      </c>
      <c r="M127" s="54" t="s">
        <v>312</v>
      </c>
      <c r="N127" s="13" t="s">
        <v>40</v>
      </c>
      <c r="O127" s="72" t="s">
        <v>313</v>
      </c>
      <c r="P127" s="9" t="s">
        <v>262</v>
      </c>
      <c r="Q127" s="14">
        <v>796</v>
      </c>
      <c r="R127" s="9" t="s">
        <v>26</v>
      </c>
      <c r="S127" s="105">
        <v>40</v>
      </c>
      <c r="T127" s="106">
        <v>1262.6879999999999</v>
      </c>
      <c r="U127" s="69">
        <f>S127*T127</f>
        <v>50507.52</v>
      </c>
      <c r="V127" s="69">
        <f t="shared" si="4"/>
        <v>56568.4224</v>
      </c>
      <c r="W127" s="11"/>
      <c r="X127" s="7" t="s">
        <v>32</v>
      </c>
      <c r="Y127" s="11"/>
    </row>
    <row r="128" spans="2:25" ht="76.5">
      <c r="B128" s="10" t="s">
        <v>336</v>
      </c>
      <c r="C128" s="47" t="s">
        <v>14</v>
      </c>
      <c r="D128" s="54" t="s">
        <v>337</v>
      </c>
      <c r="E128" s="54" t="s">
        <v>303</v>
      </c>
      <c r="F128" s="54" t="s">
        <v>338</v>
      </c>
      <c r="G128" s="9"/>
      <c r="H128" s="9" t="s">
        <v>250</v>
      </c>
      <c r="I128" s="51">
        <v>0</v>
      </c>
      <c r="J128" s="52">
        <v>470000000</v>
      </c>
      <c r="K128" s="12" t="s">
        <v>31</v>
      </c>
      <c r="L128" s="53" t="s">
        <v>311</v>
      </c>
      <c r="M128" s="54" t="s">
        <v>312</v>
      </c>
      <c r="N128" s="13" t="s">
        <v>40</v>
      </c>
      <c r="O128" s="72" t="s">
        <v>313</v>
      </c>
      <c r="P128" s="9" t="s">
        <v>262</v>
      </c>
      <c r="Q128" s="14">
        <v>796</v>
      </c>
      <c r="R128" s="9" t="s">
        <v>26</v>
      </c>
      <c r="S128" s="105">
        <v>50</v>
      </c>
      <c r="T128" s="106">
        <v>861.12</v>
      </c>
      <c r="U128" s="69">
        <v>0</v>
      </c>
      <c r="V128" s="69">
        <f t="shared" si="4"/>
        <v>0</v>
      </c>
      <c r="W128" s="11" t="s">
        <v>41</v>
      </c>
      <c r="X128" s="7" t="s">
        <v>32</v>
      </c>
      <c r="Y128" s="11">
        <v>22</v>
      </c>
    </row>
    <row r="129" spans="2:25" ht="76.5">
      <c r="B129" s="10" t="s">
        <v>339</v>
      </c>
      <c r="C129" s="47" t="s">
        <v>14</v>
      </c>
      <c r="D129" s="54" t="s">
        <v>337</v>
      </c>
      <c r="E129" s="54" t="s">
        <v>303</v>
      </c>
      <c r="F129" s="54" t="s">
        <v>338</v>
      </c>
      <c r="G129" s="9"/>
      <c r="H129" s="9" t="s">
        <v>250</v>
      </c>
      <c r="I129" s="51">
        <v>0</v>
      </c>
      <c r="J129" s="52">
        <v>470000000</v>
      </c>
      <c r="K129" s="12" t="s">
        <v>31</v>
      </c>
      <c r="L129" s="53" t="s">
        <v>311</v>
      </c>
      <c r="M129" s="54" t="s">
        <v>312</v>
      </c>
      <c r="N129" s="13" t="s">
        <v>40</v>
      </c>
      <c r="O129" s="72" t="s">
        <v>313</v>
      </c>
      <c r="P129" s="9" t="s">
        <v>262</v>
      </c>
      <c r="Q129" s="14">
        <v>796</v>
      </c>
      <c r="R129" s="9" t="s">
        <v>26</v>
      </c>
      <c r="S129" s="105">
        <v>50</v>
      </c>
      <c r="T129" s="106">
        <v>861.12</v>
      </c>
      <c r="U129" s="69">
        <f>S129*T129</f>
        <v>43056</v>
      </c>
      <c r="V129" s="69">
        <f t="shared" si="4"/>
        <v>48222.72</v>
      </c>
      <c r="W129" s="11"/>
      <c r="X129" s="7" t="s">
        <v>32</v>
      </c>
      <c r="Y129" s="11"/>
    </row>
    <row r="130" spans="2:25" ht="76.5">
      <c r="B130" s="10" t="s">
        <v>340</v>
      </c>
      <c r="C130" s="47" t="s">
        <v>14</v>
      </c>
      <c r="D130" s="54" t="s">
        <v>341</v>
      </c>
      <c r="E130" s="54" t="s">
        <v>290</v>
      </c>
      <c r="F130" s="54" t="s">
        <v>342</v>
      </c>
      <c r="G130" s="50"/>
      <c r="H130" s="50" t="s">
        <v>250</v>
      </c>
      <c r="I130" s="114">
        <v>0</v>
      </c>
      <c r="J130" s="52">
        <v>470000000</v>
      </c>
      <c r="K130" s="12" t="s">
        <v>31</v>
      </c>
      <c r="L130" s="53" t="s">
        <v>311</v>
      </c>
      <c r="M130" s="54" t="s">
        <v>312</v>
      </c>
      <c r="N130" s="13" t="s">
        <v>40</v>
      </c>
      <c r="O130" s="72" t="s">
        <v>313</v>
      </c>
      <c r="P130" s="9" t="s">
        <v>262</v>
      </c>
      <c r="Q130" s="14">
        <v>796</v>
      </c>
      <c r="R130" s="9" t="s">
        <v>26</v>
      </c>
      <c r="S130" s="105">
        <v>2</v>
      </c>
      <c r="T130" s="106">
        <v>263651.07</v>
      </c>
      <c r="U130" s="69">
        <v>0</v>
      </c>
      <c r="V130" s="69">
        <f t="shared" si="4"/>
        <v>0</v>
      </c>
      <c r="W130" s="11" t="s">
        <v>41</v>
      </c>
      <c r="X130" s="7" t="s">
        <v>32</v>
      </c>
      <c r="Y130" s="11">
        <v>22</v>
      </c>
    </row>
    <row r="131" spans="2:25" ht="76.5">
      <c r="B131" s="10" t="s">
        <v>343</v>
      </c>
      <c r="C131" s="47" t="s">
        <v>14</v>
      </c>
      <c r="D131" s="54" t="s">
        <v>341</v>
      </c>
      <c r="E131" s="54" t="s">
        <v>290</v>
      </c>
      <c r="F131" s="54" t="s">
        <v>342</v>
      </c>
      <c r="G131" s="50"/>
      <c r="H131" s="50" t="s">
        <v>250</v>
      </c>
      <c r="I131" s="114">
        <v>0</v>
      </c>
      <c r="J131" s="52">
        <v>470000000</v>
      </c>
      <c r="K131" s="12" t="s">
        <v>31</v>
      </c>
      <c r="L131" s="53" t="s">
        <v>311</v>
      </c>
      <c r="M131" s="54" t="s">
        <v>312</v>
      </c>
      <c r="N131" s="13" t="s">
        <v>40</v>
      </c>
      <c r="O131" s="72" t="s">
        <v>313</v>
      </c>
      <c r="P131" s="9" t="s">
        <v>262</v>
      </c>
      <c r="Q131" s="14">
        <v>796</v>
      </c>
      <c r="R131" s="9" t="s">
        <v>26</v>
      </c>
      <c r="S131" s="105">
        <v>2</v>
      </c>
      <c r="T131" s="106">
        <v>263651.07</v>
      </c>
      <c r="U131" s="69">
        <f>S131*T131</f>
        <v>527302.14</v>
      </c>
      <c r="V131" s="69">
        <f t="shared" si="4"/>
        <v>590578.3968000001</v>
      </c>
      <c r="W131" s="11"/>
      <c r="X131" s="7" t="s">
        <v>32</v>
      </c>
      <c r="Y131" s="11"/>
    </row>
    <row r="132" spans="2:25" ht="76.5">
      <c r="B132" s="10" t="s">
        <v>306</v>
      </c>
      <c r="C132" s="47" t="s">
        <v>14</v>
      </c>
      <c r="D132" s="54" t="s">
        <v>307</v>
      </c>
      <c r="E132" s="54" t="s">
        <v>308</v>
      </c>
      <c r="F132" s="54" t="s">
        <v>309</v>
      </c>
      <c r="G132" s="9" t="s">
        <v>310</v>
      </c>
      <c r="H132" s="9" t="s">
        <v>250</v>
      </c>
      <c r="I132" s="51">
        <v>0</v>
      </c>
      <c r="J132" s="52">
        <v>470000000</v>
      </c>
      <c r="K132" s="12" t="s">
        <v>31</v>
      </c>
      <c r="L132" s="53" t="s">
        <v>311</v>
      </c>
      <c r="M132" s="54" t="s">
        <v>312</v>
      </c>
      <c r="N132" s="13" t="s">
        <v>40</v>
      </c>
      <c r="O132" s="72" t="s">
        <v>313</v>
      </c>
      <c r="P132" s="9" t="s">
        <v>262</v>
      </c>
      <c r="Q132" s="14">
        <v>796</v>
      </c>
      <c r="R132" s="9" t="s">
        <v>26</v>
      </c>
      <c r="S132" s="105">
        <v>5</v>
      </c>
      <c r="T132" s="106">
        <v>23400</v>
      </c>
      <c r="U132" s="69">
        <v>0</v>
      </c>
      <c r="V132" s="69">
        <f aca="true" t="shared" si="5" ref="V132:V139">U132*1.12</f>
        <v>0</v>
      </c>
      <c r="W132" s="11" t="s">
        <v>41</v>
      </c>
      <c r="X132" s="7" t="s">
        <v>32</v>
      </c>
      <c r="Y132" s="11">
        <v>22</v>
      </c>
    </row>
    <row r="133" spans="2:25" ht="76.5">
      <c r="B133" s="10" t="s">
        <v>314</v>
      </c>
      <c r="C133" s="47" t="s">
        <v>14</v>
      </c>
      <c r="D133" s="54" t="s">
        <v>307</v>
      </c>
      <c r="E133" s="54" t="s">
        <v>308</v>
      </c>
      <c r="F133" s="54" t="s">
        <v>309</v>
      </c>
      <c r="G133" s="9" t="s">
        <v>310</v>
      </c>
      <c r="H133" s="9" t="s">
        <v>250</v>
      </c>
      <c r="I133" s="51">
        <v>0</v>
      </c>
      <c r="J133" s="52">
        <v>470000000</v>
      </c>
      <c r="K133" s="12" t="s">
        <v>31</v>
      </c>
      <c r="L133" s="53" t="s">
        <v>311</v>
      </c>
      <c r="M133" s="54" t="s">
        <v>312</v>
      </c>
      <c r="N133" s="13" t="s">
        <v>40</v>
      </c>
      <c r="O133" s="72" t="s">
        <v>313</v>
      </c>
      <c r="P133" s="9" t="s">
        <v>262</v>
      </c>
      <c r="Q133" s="14">
        <v>796</v>
      </c>
      <c r="R133" s="9" t="s">
        <v>26</v>
      </c>
      <c r="S133" s="105">
        <v>5</v>
      </c>
      <c r="T133" s="106">
        <v>23400</v>
      </c>
      <c r="U133" s="69">
        <f>S133*T133</f>
        <v>117000</v>
      </c>
      <c r="V133" s="69">
        <f t="shared" si="5"/>
        <v>131040.00000000001</v>
      </c>
      <c r="W133" s="11"/>
      <c r="X133" s="7" t="s">
        <v>32</v>
      </c>
      <c r="Y133" s="11"/>
    </row>
    <row r="134" spans="2:25" ht="76.5">
      <c r="B134" s="10" t="s">
        <v>315</v>
      </c>
      <c r="C134" s="47" t="s">
        <v>14</v>
      </c>
      <c r="D134" s="54" t="s">
        <v>316</v>
      </c>
      <c r="E134" s="54" t="s">
        <v>317</v>
      </c>
      <c r="F134" s="54" t="s">
        <v>318</v>
      </c>
      <c r="G134" s="9" t="s">
        <v>319</v>
      </c>
      <c r="H134" s="9" t="s">
        <v>250</v>
      </c>
      <c r="I134" s="51">
        <v>0</v>
      </c>
      <c r="J134" s="52">
        <v>470000000</v>
      </c>
      <c r="K134" s="12" t="s">
        <v>31</v>
      </c>
      <c r="L134" s="53" t="s">
        <v>311</v>
      </c>
      <c r="M134" s="54" t="s">
        <v>312</v>
      </c>
      <c r="N134" s="13" t="s">
        <v>40</v>
      </c>
      <c r="O134" s="72" t="s">
        <v>313</v>
      </c>
      <c r="P134" s="9" t="s">
        <v>262</v>
      </c>
      <c r="Q134" s="14">
        <v>796</v>
      </c>
      <c r="R134" s="9" t="s">
        <v>26</v>
      </c>
      <c r="S134" s="105">
        <v>5</v>
      </c>
      <c r="T134" s="106">
        <v>33600</v>
      </c>
      <c r="U134" s="69">
        <v>0</v>
      </c>
      <c r="V134" s="69">
        <f t="shared" si="5"/>
        <v>0</v>
      </c>
      <c r="W134" s="11" t="s">
        <v>41</v>
      </c>
      <c r="X134" s="7" t="s">
        <v>32</v>
      </c>
      <c r="Y134" s="11">
        <v>22</v>
      </c>
    </row>
    <row r="135" spans="2:25" ht="76.5">
      <c r="B135" s="10" t="s">
        <v>320</v>
      </c>
      <c r="C135" s="47" t="s">
        <v>14</v>
      </c>
      <c r="D135" s="54" t="s">
        <v>316</v>
      </c>
      <c r="E135" s="54" t="s">
        <v>317</v>
      </c>
      <c r="F135" s="54" t="s">
        <v>318</v>
      </c>
      <c r="G135" s="9" t="s">
        <v>319</v>
      </c>
      <c r="H135" s="9" t="s">
        <v>250</v>
      </c>
      <c r="I135" s="51">
        <v>0</v>
      </c>
      <c r="J135" s="52">
        <v>470000000</v>
      </c>
      <c r="K135" s="12" t="s">
        <v>31</v>
      </c>
      <c r="L135" s="53" t="s">
        <v>311</v>
      </c>
      <c r="M135" s="54" t="s">
        <v>312</v>
      </c>
      <c r="N135" s="13" t="s">
        <v>40</v>
      </c>
      <c r="O135" s="72" t="s">
        <v>313</v>
      </c>
      <c r="P135" s="9" t="s">
        <v>262</v>
      </c>
      <c r="Q135" s="14">
        <v>796</v>
      </c>
      <c r="R135" s="9" t="s">
        <v>26</v>
      </c>
      <c r="S135" s="105">
        <v>5</v>
      </c>
      <c r="T135" s="106">
        <v>33600</v>
      </c>
      <c r="U135" s="69">
        <f>S135*T135</f>
        <v>168000</v>
      </c>
      <c r="V135" s="69">
        <f t="shared" si="5"/>
        <v>188160.00000000003</v>
      </c>
      <c r="W135" s="11"/>
      <c r="X135" s="7" t="s">
        <v>32</v>
      </c>
      <c r="Y135" s="11"/>
    </row>
    <row r="136" spans="2:25" ht="63.75">
      <c r="B136" s="10" t="s">
        <v>321</v>
      </c>
      <c r="C136" s="47" t="s">
        <v>14</v>
      </c>
      <c r="D136" s="54" t="s">
        <v>322</v>
      </c>
      <c r="E136" s="54" t="s">
        <v>323</v>
      </c>
      <c r="F136" s="54" t="s">
        <v>324</v>
      </c>
      <c r="G136" s="9" t="s">
        <v>325</v>
      </c>
      <c r="H136" s="9" t="s">
        <v>250</v>
      </c>
      <c r="I136" s="113">
        <v>0</v>
      </c>
      <c r="J136" s="52">
        <v>470000000</v>
      </c>
      <c r="K136" s="12" t="s">
        <v>31</v>
      </c>
      <c r="L136" s="53" t="s">
        <v>311</v>
      </c>
      <c r="M136" s="54" t="s">
        <v>312</v>
      </c>
      <c r="N136" s="13" t="s">
        <v>40</v>
      </c>
      <c r="O136" s="72" t="s">
        <v>326</v>
      </c>
      <c r="P136" s="9" t="s">
        <v>327</v>
      </c>
      <c r="Q136" s="14">
        <v>796</v>
      </c>
      <c r="R136" s="9" t="s">
        <v>26</v>
      </c>
      <c r="S136" s="15">
        <v>2</v>
      </c>
      <c r="T136" s="106">
        <v>6165</v>
      </c>
      <c r="U136" s="69">
        <v>0</v>
      </c>
      <c r="V136" s="69">
        <f t="shared" si="5"/>
        <v>0</v>
      </c>
      <c r="W136" s="11" t="s">
        <v>41</v>
      </c>
      <c r="X136" s="7" t="s">
        <v>32</v>
      </c>
      <c r="Y136" s="11">
        <v>22</v>
      </c>
    </row>
    <row r="137" spans="2:25" ht="63.75">
      <c r="B137" s="10" t="s">
        <v>328</v>
      </c>
      <c r="C137" s="47" t="s">
        <v>14</v>
      </c>
      <c r="D137" s="54" t="s">
        <v>322</v>
      </c>
      <c r="E137" s="54" t="s">
        <v>323</v>
      </c>
      <c r="F137" s="54" t="s">
        <v>324</v>
      </c>
      <c r="G137" s="9" t="s">
        <v>325</v>
      </c>
      <c r="H137" s="9" t="s">
        <v>250</v>
      </c>
      <c r="I137" s="113">
        <v>0</v>
      </c>
      <c r="J137" s="52">
        <v>470000000</v>
      </c>
      <c r="K137" s="12" t="s">
        <v>31</v>
      </c>
      <c r="L137" s="53" t="s">
        <v>311</v>
      </c>
      <c r="M137" s="54" t="s">
        <v>312</v>
      </c>
      <c r="N137" s="13" t="s">
        <v>40</v>
      </c>
      <c r="O137" s="72" t="s">
        <v>326</v>
      </c>
      <c r="P137" s="9" t="s">
        <v>327</v>
      </c>
      <c r="Q137" s="14">
        <v>796</v>
      </c>
      <c r="R137" s="9" t="s">
        <v>26</v>
      </c>
      <c r="S137" s="15">
        <v>2</v>
      </c>
      <c r="T137" s="106">
        <v>6165</v>
      </c>
      <c r="U137" s="69">
        <f>S137*T137</f>
        <v>12330</v>
      </c>
      <c r="V137" s="69">
        <f t="shared" si="5"/>
        <v>13809.600000000002</v>
      </c>
      <c r="W137" s="11"/>
      <c r="X137" s="7" t="s">
        <v>32</v>
      </c>
      <c r="Y137" s="11"/>
    </row>
    <row r="138" spans="2:25" ht="63.75">
      <c r="B138" s="11" t="s">
        <v>440</v>
      </c>
      <c r="C138" s="47" t="s">
        <v>14</v>
      </c>
      <c r="D138" s="79" t="s">
        <v>441</v>
      </c>
      <c r="E138" s="9" t="s">
        <v>442</v>
      </c>
      <c r="F138" s="9" t="s">
        <v>443</v>
      </c>
      <c r="G138" s="11"/>
      <c r="H138" s="9" t="s">
        <v>250</v>
      </c>
      <c r="I138" s="14" t="s">
        <v>444</v>
      </c>
      <c r="J138" s="52">
        <v>470000000</v>
      </c>
      <c r="K138" s="12" t="s">
        <v>31</v>
      </c>
      <c r="L138" s="83" t="s">
        <v>407</v>
      </c>
      <c r="M138" s="54" t="s">
        <v>408</v>
      </c>
      <c r="N138" s="13" t="s">
        <v>40</v>
      </c>
      <c r="O138" s="72" t="s">
        <v>34</v>
      </c>
      <c r="P138" s="9" t="s">
        <v>409</v>
      </c>
      <c r="Q138" s="14" t="s">
        <v>42</v>
      </c>
      <c r="R138" s="9" t="s">
        <v>26</v>
      </c>
      <c r="S138" s="75">
        <v>230</v>
      </c>
      <c r="T138" s="83">
        <v>17000</v>
      </c>
      <c r="U138" s="69">
        <v>0</v>
      </c>
      <c r="V138" s="69">
        <f t="shared" si="5"/>
        <v>0</v>
      </c>
      <c r="W138" s="11" t="s">
        <v>41</v>
      </c>
      <c r="X138" s="7" t="s">
        <v>32</v>
      </c>
      <c r="Y138" s="11">
        <v>11.22</v>
      </c>
    </row>
    <row r="139" spans="2:25" ht="63.75">
      <c r="B139" s="11" t="s">
        <v>445</v>
      </c>
      <c r="C139" s="47" t="s">
        <v>14</v>
      </c>
      <c r="D139" s="79" t="s">
        <v>441</v>
      </c>
      <c r="E139" s="9" t="s">
        <v>442</v>
      </c>
      <c r="F139" s="9" t="s">
        <v>443</v>
      </c>
      <c r="G139" s="11"/>
      <c r="H139" s="9" t="s">
        <v>250</v>
      </c>
      <c r="I139" s="14" t="s">
        <v>444</v>
      </c>
      <c r="J139" s="52">
        <v>470000000</v>
      </c>
      <c r="K139" s="12" t="s">
        <v>31</v>
      </c>
      <c r="L139" s="83" t="s">
        <v>446</v>
      </c>
      <c r="M139" s="54" t="s">
        <v>408</v>
      </c>
      <c r="N139" s="13" t="s">
        <v>40</v>
      </c>
      <c r="O139" s="72" t="s">
        <v>34</v>
      </c>
      <c r="P139" s="9" t="s">
        <v>409</v>
      </c>
      <c r="Q139" s="14" t="s">
        <v>42</v>
      </c>
      <c r="R139" s="9" t="s">
        <v>26</v>
      </c>
      <c r="S139" s="75">
        <v>230</v>
      </c>
      <c r="T139" s="83">
        <v>17000</v>
      </c>
      <c r="U139" s="69">
        <f>S139*T139</f>
        <v>3910000</v>
      </c>
      <c r="V139" s="69">
        <f t="shared" si="5"/>
        <v>4379200</v>
      </c>
      <c r="W139" s="11"/>
      <c r="X139" s="7" t="s">
        <v>32</v>
      </c>
      <c r="Y139" s="11"/>
    </row>
    <row r="140" spans="2:25" ht="63.75">
      <c r="B140" s="6" t="s">
        <v>447</v>
      </c>
      <c r="C140" s="128" t="s">
        <v>14</v>
      </c>
      <c r="D140" s="129" t="s">
        <v>448</v>
      </c>
      <c r="E140" s="119" t="s">
        <v>449</v>
      </c>
      <c r="F140" s="130" t="s">
        <v>450</v>
      </c>
      <c r="G140" s="131"/>
      <c r="H140" s="9" t="s">
        <v>250</v>
      </c>
      <c r="I140" s="51">
        <v>0</v>
      </c>
      <c r="J140" s="52">
        <v>470000000</v>
      </c>
      <c r="K140" s="12" t="s">
        <v>31</v>
      </c>
      <c r="L140" s="53" t="s">
        <v>451</v>
      </c>
      <c r="M140" s="54" t="s">
        <v>408</v>
      </c>
      <c r="N140" s="13" t="s">
        <v>40</v>
      </c>
      <c r="O140" s="72" t="s">
        <v>286</v>
      </c>
      <c r="P140" s="9" t="s">
        <v>37</v>
      </c>
      <c r="Q140" s="14" t="s">
        <v>371</v>
      </c>
      <c r="R140" s="130" t="s">
        <v>372</v>
      </c>
      <c r="S140" s="132">
        <v>100</v>
      </c>
      <c r="T140" s="133">
        <v>528</v>
      </c>
      <c r="U140" s="69">
        <v>0</v>
      </c>
      <c r="V140" s="69">
        <f>U140*1.12</f>
        <v>0</v>
      </c>
      <c r="W140" s="11" t="s">
        <v>41</v>
      </c>
      <c r="X140" s="7" t="s">
        <v>32</v>
      </c>
      <c r="Y140" s="11">
        <v>11.22</v>
      </c>
    </row>
    <row r="141" spans="2:25" ht="63.75">
      <c r="B141" s="6" t="s">
        <v>452</v>
      </c>
      <c r="C141" s="128" t="s">
        <v>14</v>
      </c>
      <c r="D141" s="129" t="s">
        <v>448</v>
      </c>
      <c r="E141" s="119" t="s">
        <v>449</v>
      </c>
      <c r="F141" s="130" t="s">
        <v>450</v>
      </c>
      <c r="G141" s="131"/>
      <c r="H141" s="9" t="s">
        <v>250</v>
      </c>
      <c r="I141" s="51">
        <v>0</v>
      </c>
      <c r="J141" s="52">
        <v>470000000</v>
      </c>
      <c r="K141" s="12" t="s">
        <v>31</v>
      </c>
      <c r="L141" s="53" t="s">
        <v>453</v>
      </c>
      <c r="M141" s="54" t="s">
        <v>408</v>
      </c>
      <c r="N141" s="13" t="s">
        <v>40</v>
      </c>
      <c r="O141" s="72" t="s">
        <v>286</v>
      </c>
      <c r="P141" s="9" t="s">
        <v>37</v>
      </c>
      <c r="Q141" s="14" t="s">
        <v>371</v>
      </c>
      <c r="R141" s="130" t="s">
        <v>372</v>
      </c>
      <c r="S141" s="132">
        <v>100</v>
      </c>
      <c r="T141" s="133">
        <v>528</v>
      </c>
      <c r="U141" s="69">
        <f>S141*T141</f>
        <v>52800</v>
      </c>
      <c r="V141" s="69">
        <f>U141*1.12</f>
        <v>59136.00000000001</v>
      </c>
      <c r="W141" s="11"/>
      <c r="X141" s="7" t="s">
        <v>32</v>
      </c>
      <c r="Y141" s="11"/>
    </row>
    <row r="142" spans="2:25" ht="63.75">
      <c r="B142" s="11" t="s">
        <v>454</v>
      </c>
      <c r="C142" s="47" t="s">
        <v>14</v>
      </c>
      <c r="D142" s="134" t="s">
        <v>455</v>
      </c>
      <c r="E142" s="134" t="s">
        <v>456</v>
      </c>
      <c r="F142" s="134" t="s">
        <v>457</v>
      </c>
      <c r="G142" s="25"/>
      <c r="H142" s="9" t="s">
        <v>250</v>
      </c>
      <c r="I142" s="51">
        <v>0</v>
      </c>
      <c r="J142" s="52">
        <v>470000000</v>
      </c>
      <c r="K142" s="12" t="s">
        <v>31</v>
      </c>
      <c r="L142" s="53" t="s">
        <v>458</v>
      </c>
      <c r="M142" s="54" t="s">
        <v>156</v>
      </c>
      <c r="N142" s="13" t="s">
        <v>40</v>
      </c>
      <c r="O142" s="72" t="s">
        <v>286</v>
      </c>
      <c r="P142" s="9" t="s">
        <v>37</v>
      </c>
      <c r="Q142" s="14">
        <v>5108</v>
      </c>
      <c r="R142" s="9" t="s">
        <v>459</v>
      </c>
      <c r="S142" s="75">
        <v>630</v>
      </c>
      <c r="T142" s="133">
        <v>770</v>
      </c>
      <c r="U142" s="69">
        <v>0</v>
      </c>
      <c r="V142" s="69">
        <f>U142*1.12</f>
        <v>0</v>
      </c>
      <c r="W142" s="11" t="s">
        <v>41</v>
      </c>
      <c r="X142" s="7" t="s">
        <v>32</v>
      </c>
      <c r="Y142" s="11">
        <v>11.22</v>
      </c>
    </row>
    <row r="143" spans="2:25" ht="63.75">
      <c r="B143" s="11" t="s">
        <v>460</v>
      </c>
      <c r="C143" s="47" t="s">
        <v>14</v>
      </c>
      <c r="D143" s="134" t="s">
        <v>455</v>
      </c>
      <c r="E143" s="134" t="s">
        <v>456</v>
      </c>
      <c r="F143" s="134" t="s">
        <v>457</v>
      </c>
      <c r="G143" s="25"/>
      <c r="H143" s="9" t="s">
        <v>250</v>
      </c>
      <c r="I143" s="51">
        <v>0</v>
      </c>
      <c r="J143" s="52">
        <v>470000000</v>
      </c>
      <c r="K143" s="12" t="s">
        <v>31</v>
      </c>
      <c r="L143" s="53" t="s">
        <v>453</v>
      </c>
      <c r="M143" s="54" t="s">
        <v>156</v>
      </c>
      <c r="N143" s="13" t="s">
        <v>40</v>
      </c>
      <c r="O143" s="72" t="s">
        <v>286</v>
      </c>
      <c r="P143" s="9" t="s">
        <v>37</v>
      </c>
      <c r="Q143" s="14">
        <v>5108</v>
      </c>
      <c r="R143" s="9" t="s">
        <v>459</v>
      </c>
      <c r="S143" s="75">
        <v>630</v>
      </c>
      <c r="T143" s="133">
        <v>770</v>
      </c>
      <c r="U143" s="69">
        <f>S143*T143</f>
        <v>485100</v>
      </c>
      <c r="V143" s="69">
        <f>U143*1.12</f>
        <v>543312</v>
      </c>
      <c r="W143" s="11"/>
      <c r="X143" s="7" t="s">
        <v>32</v>
      </c>
      <c r="Y143" s="11"/>
    </row>
    <row r="144" spans="2:25" ht="12.75">
      <c r="B144" s="150" t="s">
        <v>39</v>
      </c>
      <c r="C144" s="151"/>
      <c r="D144" s="151"/>
      <c r="E144" s="151"/>
      <c r="F144" s="151"/>
      <c r="G144" s="86"/>
      <c r="H144" s="86"/>
      <c r="I144" s="87"/>
      <c r="J144" s="88"/>
      <c r="K144" s="89"/>
      <c r="L144" s="86"/>
      <c r="M144" s="90"/>
      <c r="N144" s="91"/>
      <c r="O144" s="92"/>
      <c r="P144" s="86"/>
      <c r="Q144" s="93"/>
      <c r="R144" s="86"/>
      <c r="S144" s="94"/>
      <c r="T144" s="95"/>
      <c r="U144" s="109">
        <f>SUM(U12:U143)</f>
        <v>122834989.8</v>
      </c>
      <c r="V144" s="109">
        <f>SUM(V12:V143)</f>
        <v>137575188.57600003</v>
      </c>
      <c r="W144" s="96"/>
      <c r="X144" s="97"/>
      <c r="Y144" s="98"/>
    </row>
    <row r="145" spans="2:25" ht="12.75" customHeight="1">
      <c r="B145" s="135" t="s">
        <v>423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7"/>
    </row>
    <row r="146" spans="2:25" ht="63.75">
      <c r="B146" s="6" t="s">
        <v>356</v>
      </c>
      <c r="C146" s="58" t="s">
        <v>14</v>
      </c>
      <c r="D146" s="54" t="s">
        <v>357</v>
      </c>
      <c r="E146" s="54" t="s">
        <v>358</v>
      </c>
      <c r="F146" s="54" t="s">
        <v>359</v>
      </c>
      <c r="G146" s="54"/>
      <c r="H146" s="5" t="s">
        <v>30</v>
      </c>
      <c r="I146" s="7">
        <v>0.5</v>
      </c>
      <c r="J146" s="54">
        <v>470000000</v>
      </c>
      <c r="K146" s="54" t="s">
        <v>31</v>
      </c>
      <c r="L146" s="58" t="s">
        <v>363</v>
      </c>
      <c r="M146" s="54" t="s">
        <v>360</v>
      </c>
      <c r="N146" s="60"/>
      <c r="O146" s="3" t="s">
        <v>364</v>
      </c>
      <c r="P146" s="61" t="s">
        <v>361</v>
      </c>
      <c r="Q146" s="60"/>
      <c r="R146" s="60"/>
      <c r="S146" s="60"/>
      <c r="T146" s="60"/>
      <c r="U146" s="69">
        <v>173666050</v>
      </c>
      <c r="V146" s="69">
        <f>U146*1.12</f>
        <v>194505976.00000003</v>
      </c>
      <c r="W146" s="60" t="s">
        <v>362</v>
      </c>
      <c r="X146" s="7" t="s">
        <v>32</v>
      </c>
      <c r="Y146" s="60" t="s">
        <v>439</v>
      </c>
    </row>
    <row r="147" spans="2:25" ht="12.75">
      <c r="B147" s="145" t="s">
        <v>355</v>
      </c>
      <c r="C147" s="145"/>
      <c r="D147" s="145"/>
      <c r="E147" s="145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10">
        <f>U146</f>
        <v>173666050</v>
      </c>
      <c r="V147" s="110">
        <f>V146</f>
        <v>194505976.00000003</v>
      </c>
      <c r="W147" s="17"/>
      <c r="X147" s="17"/>
      <c r="Y147" s="18"/>
    </row>
    <row r="148" spans="2:25" ht="12.75">
      <c r="B148" s="135" t="s">
        <v>424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7"/>
    </row>
    <row r="149" spans="2:25" ht="63.75">
      <c r="B149" s="6" t="s">
        <v>425</v>
      </c>
      <c r="C149" s="58" t="s">
        <v>14</v>
      </c>
      <c r="D149" s="54" t="s">
        <v>357</v>
      </c>
      <c r="E149" s="54" t="s">
        <v>358</v>
      </c>
      <c r="F149" s="54" t="s">
        <v>359</v>
      </c>
      <c r="G149" s="54" t="s">
        <v>426</v>
      </c>
      <c r="H149" s="5" t="s">
        <v>30</v>
      </c>
      <c r="I149" s="7">
        <v>0.6</v>
      </c>
      <c r="J149" s="54">
        <v>470000000</v>
      </c>
      <c r="K149" s="54" t="s">
        <v>31</v>
      </c>
      <c r="L149" s="58" t="s">
        <v>363</v>
      </c>
      <c r="M149" s="54" t="s">
        <v>360</v>
      </c>
      <c r="N149" s="60"/>
      <c r="O149" s="3" t="s">
        <v>364</v>
      </c>
      <c r="P149" s="61" t="s">
        <v>361</v>
      </c>
      <c r="Q149" s="60"/>
      <c r="R149" s="60"/>
      <c r="S149" s="60"/>
      <c r="T149" s="60"/>
      <c r="U149" s="57">
        <v>48095468</v>
      </c>
      <c r="V149" s="57">
        <f>U149*1.12</f>
        <v>53866924.160000004</v>
      </c>
      <c r="W149" s="60" t="s">
        <v>41</v>
      </c>
      <c r="X149" s="116" t="s">
        <v>365</v>
      </c>
      <c r="Y149" s="60"/>
    </row>
    <row r="150" spans="2:25" ht="63.75">
      <c r="B150" s="6" t="s">
        <v>427</v>
      </c>
      <c r="C150" s="58" t="s">
        <v>14</v>
      </c>
      <c r="D150" s="54" t="s">
        <v>357</v>
      </c>
      <c r="E150" s="54" t="s">
        <v>358</v>
      </c>
      <c r="F150" s="54" t="s">
        <v>359</v>
      </c>
      <c r="G150" s="54" t="s">
        <v>428</v>
      </c>
      <c r="H150" s="5" t="s">
        <v>30</v>
      </c>
      <c r="I150" s="7">
        <v>0.6</v>
      </c>
      <c r="J150" s="54">
        <v>470000000</v>
      </c>
      <c r="K150" s="54" t="s">
        <v>31</v>
      </c>
      <c r="L150" s="58" t="s">
        <v>363</v>
      </c>
      <c r="M150" s="54" t="s">
        <v>360</v>
      </c>
      <c r="N150" s="60"/>
      <c r="O150" s="3" t="s">
        <v>364</v>
      </c>
      <c r="P150" s="61" t="s">
        <v>361</v>
      </c>
      <c r="Q150" s="60"/>
      <c r="R150" s="60"/>
      <c r="S150" s="60"/>
      <c r="T150" s="60"/>
      <c r="U150" s="57">
        <v>50053140</v>
      </c>
      <c r="V150" s="57">
        <f>U150*1.12</f>
        <v>56059516.800000004</v>
      </c>
      <c r="W150" s="60" t="s">
        <v>41</v>
      </c>
      <c r="X150" s="116" t="s">
        <v>365</v>
      </c>
      <c r="Y150" s="60"/>
    </row>
    <row r="151" spans="2:25" ht="63.75">
      <c r="B151" s="6" t="s">
        <v>429</v>
      </c>
      <c r="C151" s="58" t="s">
        <v>14</v>
      </c>
      <c r="D151" s="54" t="s">
        <v>430</v>
      </c>
      <c r="E151" s="54" t="s">
        <v>431</v>
      </c>
      <c r="F151" s="54" t="s">
        <v>432</v>
      </c>
      <c r="G151" s="54"/>
      <c r="H151" s="5" t="s">
        <v>30</v>
      </c>
      <c r="I151" s="7">
        <v>0.6</v>
      </c>
      <c r="J151" s="54">
        <v>470000000</v>
      </c>
      <c r="K151" s="54" t="s">
        <v>31</v>
      </c>
      <c r="L151" s="58" t="s">
        <v>363</v>
      </c>
      <c r="M151" s="54" t="s">
        <v>360</v>
      </c>
      <c r="N151" s="60"/>
      <c r="O151" s="3" t="s">
        <v>364</v>
      </c>
      <c r="P151" s="61" t="s">
        <v>361</v>
      </c>
      <c r="Q151" s="60"/>
      <c r="R151" s="60"/>
      <c r="S151" s="60"/>
      <c r="T151" s="60"/>
      <c r="U151" s="57">
        <v>36796783</v>
      </c>
      <c r="V151" s="57">
        <f>U151*1.12</f>
        <v>41212396.96</v>
      </c>
      <c r="W151" s="60" t="s">
        <v>41</v>
      </c>
      <c r="X151" s="116" t="s">
        <v>365</v>
      </c>
      <c r="Y151" s="60"/>
    </row>
    <row r="152" spans="2:25" ht="63.75">
      <c r="B152" s="6" t="s">
        <v>433</v>
      </c>
      <c r="C152" s="58" t="s">
        <v>14</v>
      </c>
      <c r="D152" s="54" t="s">
        <v>434</v>
      </c>
      <c r="E152" s="54" t="s">
        <v>435</v>
      </c>
      <c r="F152" s="54" t="s">
        <v>436</v>
      </c>
      <c r="G152" s="54"/>
      <c r="H152" s="5" t="s">
        <v>30</v>
      </c>
      <c r="I152" s="7">
        <v>0.6</v>
      </c>
      <c r="J152" s="54">
        <v>470000000</v>
      </c>
      <c r="K152" s="54" t="s">
        <v>31</v>
      </c>
      <c r="L152" s="58" t="s">
        <v>363</v>
      </c>
      <c r="M152" s="54" t="s">
        <v>360</v>
      </c>
      <c r="N152" s="60"/>
      <c r="O152" s="3" t="s">
        <v>437</v>
      </c>
      <c r="P152" s="61" t="s">
        <v>361</v>
      </c>
      <c r="Q152" s="60"/>
      <c r="R152" s="60"/>
      <c r="S152" s="60"/>
      <c r="T152" s="60"/>
      <c r="U152" s="57">
        <v>35263609</v>
      </c>
      <c r="V152" s="57">
        <f>U152*1.12</f>
        <v>39495242.080000006</v>
      </c>
      <c r="W152" s="60" t="s">
        <v>41</v>
      </c>
      <c r="X152" s="116" t="s">
        <v>438</v>
      </c>
      <c r="Y152" s="60"/>
    </row>
    <row r="153" spans="2:25" ht="15.75">
      <c r="B153" s="143" t="s">
        <v>355</v>
      </c>
      <c r="C153" s="144"/>
      <c r="D153" s="144"/>
      <c r="E153" s="144"/>
      <c r="F153" s="144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6">
        <f>SUM(U149:U152)</f>
        <v>170209000</v>
      </c>
      <c r="V153" s="126">
        <f>SUM(V149:V152)</f>
        <v>190634080.00000003</v>
      </c>
      <c r="W153" s="125"/>
      <c r="X153" s="125"/>
      <c r="Y153" s="127"/>
    </row>
    <row r="154" spans="2:25" ht="12.75">
      <c r="B154" s="135" t="s">
        <v>165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7"/>
    </row>
    <row r="155" spans="2:25" ht="51">
      <c r="B155" s="6" t="s">
        <v>166</v>
      </c>
      <c r="C155" s="58" t="s">
        <v>14</v>
      </c>
      <c r="D155" s="54" t="s">
        <v>167</v>
      </c>
      <c r="E155" s="54" t="s">
        <v>168</v>
      </c>
      <c r="F155" s="54" t="s">
        <v>169</v>
      </c>
      <c r="G155" s="54" t="s">
        <v>170</v>
      </c>
      <c r="H155" s="5" t="s">
        <v>171</v>
      </c>
      <c r="I155" s="7">
        <v>1</v>
      </c>
      <c r="J155" s="54">
        <v>470000000</v>
      </c>
      <c r="K155" s="54" t="s">
        <v>31</v>
      </c>
      <c r="L155" s="58" t="s">
        <v>172</v>
      </c>
      <c r="M155" s="59" t="s">
        <v>173</v>
      </c>
      <c r="N155" s="60"/>
      <c r="O155" s="58" t="s">
        <v>172</v>
      </c>
      <c r="P155" s="61" t="s">
        <v>174</v>
      </c>
      <c r="Q155" s="60"/>
      <c r="R155" s="62"/>
      <c r="S155" s="62"/>
      <c r="T155" s="63"/>
      <c r="U155" s="64">
        <v>0</v>
      </c>
      <c r="V155" s="64">
        <f>U155*1.12</f>
        <v>0</v>
      </c>
      <c r="W155" s="60" t="s">
        <v>175</v>
      </c>
      <c r="X155" s="56" t="s">
        <v>32</v>
      </c>
      <c r="Y155" s="58">
        <v>20.21</v>
      </c>
    </row>
    <row r="156" spans="2:25" ht="51">
      <c r="B156" s="6" t="s">
        <v>176</v>
      </c>
      <c r="C156" s="58" t="s">
        <v>14</v>
      </c>
      <c r="D156" s="54" t="s">
        <v>167</v>
      </c>
      <c r="E156" s="54" t="s">
        <v>168</v>
      </c>
      <c r="F156" s="54" t="s">
        <v>169</v>
      </c>
      <c r="G156" s="54" t="s">
        <v>170</v>
      </c>
      <c r="H156" s="5" t="s">
        <v>171</v>
      </c>
      <c r="I156" s="7">
        <v>1</v>
      </c>
      <c r="J156" s="54">
        <v>470000000</v>
      </c>
      <c r="K156" s="54" t="s">
        <v>31</v>
      </c>
      <c r="L156" s="58" t="s">
        <v>172</v>
      </c>
      <c r="M156" s="59" t="s">
        <v>173</v>
      </c>
      <c r="N156" s="60"/>
      <c r="O156" s="58" t="s">
        <v>172</v>
      </c>
      <c r="P156" s="61" t="s">
        <v>174</v>
      </c>
      <c r="Q156" s="60"/>
      <c r="R156" s="62"/>
      <c r="S156" s="62"/>
      <c r="T156" s="63"/>
      <c r="U156" s="69">
        <v>285000</v>
      </c>
      <c r="V156" s="69">
        <f>U156*1.12</f>
        <v>319200.00000000006</v>
      </c>
      <c r="W156" s="60" t="s">
        <v>175</v>
      </c>
      <c r="X156" s="56" t="s">
        <v>32</v>
      </c>
      <c r="Y156" s="58"/>
    </row>
    <row r="157" spans="2:25" ht="12.75">
      <c r="B157" s="145" t="s">
        <v>254</v>
      </c>
      <c r="C157" s="145"/>
      <c r="D157" s="145"/>
      <c r="E157" s="145"/>
      <c r="F157" s="3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10">
        <f>SUM(U155:U156)</f>
        <v>285000</v>
      </c>
      <c r="V157" s="110">
        <f>SUM(V155:V156)</f>
        <v>319200.00000000006</v>
      </c>
      <c r="W157" s="17"/>
      <c r="X157" s="17"/>
      <c r="Y157" s="18"/>
    </row>
    <row r="158" spans="2:25" ht="25.5" customHeight="1">
      <c r="B158" s="142" t="s">
        <v>29</v>
      </c>
      <c r="C158" s="142"/>
      <c r="D158" s="142"/>
      <c r="E158" s="142"/>
      <c r="F158" s="37"/>
      <c r="G158" s="37"/>
      <c r="H158" s="38"/>
      <c r="I158" s="38"/>
      <c r="J158" s="38"/>
      <c r="K158" s="38"/>
      <c r="L158" s="38"/>
      <c r="M158" s="141"/>
      <c r="N158" s="141"/>
      <c r="O158" s="141"/>
      <c r="P158" s="141"/>
      <c r="Q158" s="36"/>
      <c r="R158" s="36"/>
      <c r="S158" s="36"/>
      <c r="T158" s="36"/>
      <c r="U158" s="111">
        <v>10107456087.8562</v>
      </c>
      <c r="V158" s="111">
        <v>11323500617</v>
      </c>
      <c r="W158" s="36"/>
      <c r="X158" s="36"/>
      <c r="Y158" s="39"/>
    </row>
    <row r="159" spans="3:16" ht="30.75" customHeight="1">
      <c r="C159" s="2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3:16" ht="25.5" customHeight="1">
      <c r="C160" s="2"/>
      <c r="F160" s="33"/>
      <c r="G160" s="33"/>
      <c r="H160" s="33"/>
      <c r="I160" s="33"/>
      <c r="J160" s="33"/>
      <c r="K160" s="33"/>
      <c r="L160" s="33"/>
      <c r="M160" s="140"/>
      <c r="N160" s="140"/>
      <c r="O160" s="140"/>
      <c r="P160" s="140"/>
    </row>
    <row r="161" spans="3:16" ht="30.75" customHeight="1">
      <c r="C161" s="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ht="47.25" customHeight="1">
      <c r="C162" s="2"/>
    </row>
    <row r="163" ht="47.25" customHeight="1">
      <c r="C163" s="2"/>
    </row>
    <row r="164" ht="47.25" customHeight="1">
      <c r="C164" s="2"/>
    </row>
    <row r="165" ht="47.25" customHeight="1">
      <c r="C165" s="2"/>
    </row>
    <row r="166" ht="47.25" customHeight="1">
      <c r="C166" s="2"/>
    </row>
    <row r="167" ht="47.25" customHeight="1">
      <c r="C167" s="2"/>
    </row>
    <row r="168" ht="47.25" customHeight="1">
      <c r="C168" s="2"/>
    </row>
    <row r="169" ht="47.25" customHeight="1">
      <c r="C169" s="2"/>
    </row>
    <row r="170" spans="3:38" ht="47.25" customHeight="1">
      <c r="C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3:38" ht="47.25" customHeight="1">
      <c r="C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3:38" ht="47.25" customHeight="1">
      <c r="C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3:38" ht="47.25" customHeight="1">
      <c r="C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3:38" ht="47.25" customHeight="1">
      <c r="C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3:38" ht="47.25" customHeight="1">
      <c r="C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3:38" ht="47.25" customHeight="1">
      <c r="C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3:38" ht="47.25" customHeight="1">
      <c r="C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3:38" ht="47.25" customHeight="1">
      <c r="C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3:38" ht="47.25" customHeight="1">
      <c r="C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3:38" ht="47.25" customHeight="1">
      <c r="C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3:38" ht="47.25" customHeight="1">
      <c r="C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3:38" ht="47.25" customHeight="1">
      <c r="C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3:38" ht="47.25" customHeight="1">
      <c r="C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3:38" ht="47.25" customHeight="1">
      <c r="C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3:38" ht="47.25" customHeight="1">
      <c r="C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3:38" ht="47.25" customHeight="1">
      <c r="C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3:38" ht="47.25" customHeight="1">
      <c r="C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3:38" ht="47.25" customHeight="1">
      <c r="C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3:38" ht="47.25" customHeight="1">
      <c r="C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3:38" ht="47.25" customHeight="1">
      <c r="C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3:38" ht="47.25" customHeight="1">
      <c r="C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3:38" ht="47.25" customHeight="1">
      <c r="C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3:38" ht="47.25" customHeight="1">
      <c r="C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3:38" ht="47.25" customHeight="1">
      <c r="C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3:38" ht="47.25" customHeight="1">
      <c r="C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3:38" ht="47.25" customHeight="1">
      <c r="C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3:38" ht="47.25" customHeight="1">
      <c r="C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3:38" ht="47.25" customHeight="1">
      <c r="C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3:38" ht="47.25" customHeight="1">
      <c r="C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3:38" ht="47.25" customHeight="1">
      <c r="C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3:38" ht="47.25" customHeight="1">
      <c r="C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3:38" ht="47.25" customHeight="1">
      <c r="C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3:38" ht="47.25" customHeight="1">
      <c r="C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3:38" ht="47.25" customHeight="1">
      <c r="C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3:38" ht="47.25" customHeight="1">
      <c r="C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3:38" ht="47.25" customHeight="1">
      <c r="C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3:38" ht="47.25" customHeight="1">
      <c r="C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3:38" ht="47.25" customHeight="1">
      <c r="C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3:38" ht="47.25" customHeight="1">
      <c r="C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3:38" ht="47.25" customHeight="1">
      <c r="C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3:38" ht="47.25" customHeight="1">
      <c r="C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3:38" ht="47.25" customHeight="1">
      <c r="C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3:38" ht="47.25" customHeight="1">
      <c r="C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3:38" ht="47.25" customHeight="1">
      <c r="C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3:38" ht="47.25" customHeight="1">
      <c r="C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3:38" ht="47.25" customHeight="1">
      <c r="C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3:38" ht="47.25" customHeight="1">
      <c r="C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3:38" ht="47.25" customHeight="1">
      <c r="C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3:38" ht="47.25" customHeight="1">
      <c r="C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3:38" ht="47.25" customHeight="1">
      <c r="C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3:38" ht="47.25" customHeight="1">
      <c r="C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3:38" ht="47.25" customHeight="1">
      <c r="C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3:38" ht="47.25" customHeight="1">
      <c r="C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3:38" ht="47.25" customHeight="1">
      <c r="C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3:38" ht="47.25" customHeight="1">
      <c r="C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3:38" ht="47.25" customHeight="1">
      <c r="C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3:38" ht="47.25" customHeight="1">
      <c r="C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3:38" ht="47.25" customHeight="1">
      <c r="C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3:38" ht="47.25" customHeight="1">
      <c r="C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3:38" ht="47.25" customHeight="1">
      <c r="C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3:38" ht="47.25" customHeight="1">
      <c r="C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3:38" ht="47.25" customHeight="1">
      <c r="C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3:38" ht="47.25" customHeight="1">
      <c r="C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3:38" ht="47.25" customHeight="1">
      <c r="C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3:38" ht="47.25" customHeight="1">
      <c r="C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3:38" ht="47.25" customHeight="1">
      <c r="C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3:38" ht="47.25" customHeight="1">
      <c r="C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3:38" ht="47.25" customHeight="1">
      <c r="C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3:38" ht="47.25" customHeight="1">
      <c r="C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3:38" ht="47.25" customHeight="1">
      <c r="C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3:38" ht="47.25" customHeight="1">
      <c r="C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3:38" ht="47.25" customHeight="1">
      <c r="C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3:38" ht="47.25" customHeight="1">
      <c r="C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3:38" ht="47.25" customHeight="1">
      <c r="C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3:38" ht="47.25" customHeight="1">
      <c r="C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3:38" ht="47.25" customHeight="1">
      <c r="C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3:38" ht="47.25" customHeight="1">
      <c r="C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3:38" ht="47.25" customHeight="1">
      <c r="C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3:38" ht="47.25" customHeight="1">
      <c r="C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3:38" ht="47.25" customHeight="1">
      <c r="C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3:38" ht="47.25" customHeight="1">
      <c r="C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3:38" ht="47.25" customHeight="1">
      <c r="C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3:38" ht="47.25" customHeight="1">
      <c r="C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3:38" ht="47.25" customHeight="1">
      <c r="C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3:38" ht="47.25" customHeight="1">
      <c r="C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3:38" ht="47.25" customHeight="1">
      <c r="C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3:38" ht="47.25" customHeight="1">
      <c r="C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3:38" ht="47.25" customHeight="1">
      <c r="C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3:38" ht="47.25" customHeight="1">
      <c r="C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3:38" ht="47.25" customHeight="1">
      <c r="C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3:38" ht="47.25" customHeight="1">
      <c r="C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3:38" ht="47.25" customHeight="1">
      <c r="C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3:38" ht="47.25" customHeight="1">
      <c r="C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3:38" ht="47.25" customHeight="1">
      <c r="C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3:38" ht="47.25" customHeight="1">
      <c r="C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3:38" ht="47.25" customHeight="1">
      <c r="C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3:38" ht="47.25" customHeight="1">
      <c r="C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3:38" ht="47.25" customHeight="1">
      <c r="C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3:38" ht="47.25" customHeight="1">
      <c r="C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3:38" ht="47.25" customHeight="1">
      <c r="C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3:38" ht="47.25" customHeight="1">
      <c r="C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3:38" ht="47.25" customHeight="1">
      <c r="C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3:38" ht="47.25" customHeight="1">
      <c r="C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3:38" ht="47.25" customHeight="1">
      <c r="C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3:38" ht="47.25" customHeight="1">
      <c r="C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3:38" ht="47.25" customHeight="1">
      <c r="C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3:38" ht="47.25" customHeight="1">
      <c r="C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3:38" ht="47.25" customHeight="1">
      <c r="C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3:38" ht="47.25" customHeight="1">
      <c r="C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3:38" ht="47.25" customHeight="1">
      <c r="C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3:38" ht="47.25" customHeight="1">
      <c r="C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3:38" ht="47.25" customHeight="1">
      <c r="C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3:38" ht="47.25" customHeight="1">
      <c r="C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3:38" ht="47.25" customHeight="1">
      <c r="C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3:38" ht="47.25" customHeight="1">
      <c r="C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3:38" ht="47.25" customHeight="1">
      <c r="C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3:38" ht="47.25" customHeight="1">
      <c r="C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3:38" ht="47.25" customHeight="1">
      <c r="C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3:38" ht="47.25" customHeight="1">
      <c r="C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</sheetData>
  <sheetProtection formatCells="0" formatColumns="0" formatRows="0" insertColumns="0" insertRows="0" insertHyperlinks="0" deleteColumns="0" deleteRows="0" sort="0" autoFilter="0" pivotTables="0"/>
  <mergeCells count="41">
    <mergeCell ref="X8:X9"/>
    <mergeCell ref="E8:E9"/>
    <mergeCell ref="I8:I9"/>
    <mergeCell ref="W1:Y1"/>
    <mergeCell ref="N8:N9"/>
    <mergeCell ref="W3:Y3"/>
    <mergeCell ref="Q8:Q9"/>
    <mergeCell ref="B6:Y6"/>
    <mergeCell ref="R8:R9"/>
    <mergeCell ref="S8:S9"/>
    <mergeCell ref="T7:Y7"/>
    <mergeCell ref="L8:L9"/>
    <mergeCell ref="Y8:Y9"/>
    <mergeCell ref="B11:Y11"/>
    <mergeCell ref="B157:E157"/>
    <mergeCell ref="V8:V9"/>
    <mergeCell ref="K8:K9"/>
    <mergeCell ref="D8:D9"/>
    <mergeCell ref="B144:F144"/>
    <mergeCell ref="B153:F153"/>
    <mergeCell ref="J8:J9"/>
    <mergeCell ref="B147:E147"/>
    <mergeCell ref="W2:Y2"/>
    <mergeCell ref="U8:U9"/>
    <mergeCell ref="G8:G9"/>
    <mergeCell ref="M8:M9"/>
    <mergeCell ref="W4:Y4"/>
    <mergeCell ref="O8:O9"/>
    <mergeCell ref="W8:W9"/>
    <mergeCell ref="B145:Y145"/>
    <mergeCell ref="T8:T9"/>
    <mergeCell ref="M160:P160"/>
    <mergeCell ref="B154:Y154"/>
    <mergeCell ref="M158:P158"/>
    <mergeCell ref="H8:H9"/>
    <mergeCell ref="P8:P9"/>
    <mergeCell ref="F8:F9"/>
    <mergeCell ref="B158:E158"/>
    <mergeCell ref="B148:Y148"/>
  </mergeCell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2013-10-24T05:46:05Z</cp:lastPrinted>
  <dcterms:modified xsi:type="dcterms:W3CDTF">2013-10-30T04:39:37Z</dcterms:modified>
  <cp:category/>
  <cp:version/>
  <cp:contentType/>
  <cp:contentStatus/>
</cp:coreProperties>
</file>