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705" windowWidth="15480" windowHeight="9135" activeTab="0"/>
  </bookViews>
  <sheets>
    <sheet name="ОСС" sheetId="1" r:id="rId1"/>
  </sheets>
  <definedNames>
    <definedName name="nn">#REF!</definedName>
    <definedName name="UU">#REF!</definedName>
    <definedName name="бб">#REF!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<sst xmlns="http://schemas.openxmlformats.org/spreadsheetml/2006/main" count="4243" uniqueCount="959">
  <si>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</si>
  <si>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</si>
  <si>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</si>
  <si>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</si>
  <si>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</si>
  <si>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</si>
  <si>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</si>
  <si>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</si>
  <si>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</si>
  <si>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</si>
  <si>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</si>
  <si>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</si>
  <si>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</si>
  <si>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</si>
  <si>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"Oil Construction Company"</t>
  </si>
  <si>
    <t>РК, г. Актау, мкр 13, д33/1, каб. 310.</t>
  </si>
  <si>
    <t>Дополнительная характеристика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</si>
  <si>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</si>
  <si>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</si>
  <si>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</si>
  <si>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</si>
  <si>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</si>
  <si>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</si>
  <si>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</si>
  <si>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</si>
  <si>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</si>
  <si>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ОТ</t>
  </si>
  <si>
    <t>авансовый платеж - 0%, оставшаяся часть в течении 30 рабочих дней с момента подписания первичных документов</t>
  </si>
  <si>
    <t>ЦП</t>
  </si>
  <si>
    <t>РК, г. Актау, мкр 23, ТОО "ОСС" цент.офис, каб:17</t>
  </si>
  <si>
    <t xml:space="preserve">           </t>
  </si>
  <si>
    <t>DDP</t>
  </si>
  <si>
    <t>РК, г. Актау, мкр 23, ТОО "ОСС" цент.офис, каб:1Б</t>
  </si>
  <si>
    <t>комплект</t>
  </si>
  <si>
    <t>26.20.30</t>
  </si>
  <si>
    <t>Сканер</t>
  </si>
  <si>
    <t>Сканер HP ScanJet Enterprise 7500 (L2725A)</t>
  </si>
  <si>
    <t>ОИ</t>
  </si>
  <si>
    <t>Сентябрь</t>
  </si>
  <si>
    <t>РК, Мангистауская область,г Актау 23мкр ТОО "ОСС"</t>
  </si>
  <si>
    <t>Октябрь 2012г.</t>
  </si>
  <si>
    <t>авансовый платеж - 50%, оставшаяся часть в течении 30 рабочих дней с момента подписания первичных документов</t>
  </si>
  <si>
    <t>штука</t>
  </si>
  <si>
    <t>2537-1 Т</t>
  </si>
  <si>
    <t>29.56.26.</t>
  </si>
  <si>
    <t xml:space="preserve">Катушка к распределителю </t>
  </si>
  <si>
    <t xml:space="preserve">ПР241212 РК-220, ДС-185/538540023 </t>
  </si>
  <si>
    <t>Апрель, июнь 2012г.</t>
  </si>
  <si>
    <t>РК, Мангистауская область,пос.Ынтымак , база РЗУ ТОО «ОСС»</t>
  </si>
  <si>
    <t>май, 
сентябрь 2012г.</t>
  </si>
  <si>
    <t>10,11,14,19</t>
  </si>
  <si>
    <t>Итого по товарам:</t>
  </si>
  <si>
    <t>2538-1 Т</t>
  </si>
  <si>
    <t xml:space="preserve">Катушка к пневмораспределителю </t>
  </si>
  <si>
    <t xml:space="preserve">ДС-185/538540022 </t>
  </si>
  <si>
    <t>2539-1 Т</t>
  </si>
  <si>
    <t>Катушка</t>
  </si>
  <si>
    <t xml:space="preserve">ДС-185/538540024 </t>
  </si>
  <si>
    <t>Исключить следующую позицию по товарам:</t>
  </si>
  <si>
    <t>исключена</t>
  </si>
  <si>
    <t>2527-2 Т</t>
  </si>
  <si>
    <t xml:space="preserve">Изолятор кварцевый </t>
  </si>
  <si>
    <t xml:space="preserve">2*5*110, ДС-185/349337012 </t>
  </si>
  <si>
    <t>сентябрь 2012г.</t>
  </si>
  <si>
    <t>октябрь,ноябрь  2012г.</t>
  </si>
  <si>
    <t>2528-2 Т</t>
  </si>
  <si>
    <t xml:space="preserve">Редуктор </t>
  </si>
  <si>
    <t xml:space="preserve">1Ц2У-250-31,5-21У1,ДС-185/417113496  </t>
  </si>
  <si>
    <t>2529-2 Т</t>
  </si>
  <si>
    <t xml:space="preserve">Редуктор для битумного насоса </t>
  </si>
  <si>
    <t>1ЦУ-160</t>
  </si>
  <si>
    <t>2530-2 Т</t>
  </si>
  <si>
    <t xml:space="preserve">Полумуфта </t>
  </si>
  <si>
    <t>Д597 0800026,  на привод мешалки</t>
  </si>
  <si>
    <t>2531-2 Т</t>
  </si>
  <si>
    <t xml:space="preserve">Полумуфта редуктора </t>
  </si>
  <si>
    <t>Д597 0802317</t>
  </si>
  <si>
    <t>2532-2 Т</t>
  </si>
  <si>
    <t>Сито 18</t>
  </si>
  <si>
    <t xml:space="preserve">ДС-117-2К 4702016 </t>
  </si>
  <si>
    <t>2533-2 Т</t>
  </si>
  <si>
    <t>Сито 50</t>
  </si>
  <si>
    <t xml:space="preserve">ДС-117-2К 4702017 </t>
  </si>
  <si>
    <t>2534-2 Т</t>
  </si>
  <si>
    <t>Сито 5*35</t>
  </si>
  <si>
    <t xml:space="preserve">ДС-117-2К 4702018 </t>
  </si>
  <si>
    <t>2535-2 Т</t>
  </si>
  <si>
    <t>Сито 25</t>
  </si>
  <si>
    <t>ДС-117-2К 4702025</t>
  </si>
  <si>
    <t>2536-2 Т</t>
  </si>
  <si>
    <t>Сито 12,5</t>
  </si>
  <si>
    <t xml:space="preserve">ДС-117-2К 4702026 </t>
  </si>
  <si>
    <t>2540-2 Т</t>
  </si>
  <si>
    <t xml:space="preserve">Катушка </t>
  </si>
  <si>
    <t xml:space="preserve">ДС-185/538540026 </t>
  </si>
  <si>
    <t>2541-2 Т</t>
  </si>
  <si>
    <t xml:space="preserve">Термометр </t>
  </si>
  <si>
    <t xml:space="preserve">ТГП-100 ЭКМ1УХЛ4(0-200)-1,5-2,5-200 ,    ДС-185/421112002 </t>
  </si>
  <si>
    <t>2542-2 Т</t>
  </si>
  <si>
    <t>Мотор- барабан</t>
  </si>
  <si>
    <t>МБ-3-600-4,0-1,6</t>
  </si>
  <si>
    <t>2543-2 Т</t>
  </si>
  <si>
    <t>Двуходовой битумный кран</t>
  </si>
  <si>
    <t xml:space="preserve"> К-80- III-0</t>
  </si>
  <si>
    <t>2546-1 Т</t>
  </si>
  <si>
    <t xml:space="preserve">Манжеты </t>
  </si>
  <si>
    <t>1-100-3 (1-100 Т III Н- 100) ГОСТ6678-72</t>
  </si>
  <si>
    <t xml:space="preserve">Манжеты  </t>
  </si>
  <si>
    <t>1-160-3 (1-160 ТIIIН-160) ГОСТ6678-72</t>
  </si>
  <si>
    <t>2547-1 Т</t>
  </si>
  <si>
    <t>1873-1 Т</t>
  </si>
  <si>
    <t>28.92.62</t>
  </si>
  <si>
    <t>Редуктор</t>
  </si>
  <si>
    <t>Ч-100 1656 УЗ Мвых=440м-н</t>
  </si>
  <si>
    <t>1837-2 Т</t>
  </si>
  <si>
    <t>25.73.60.</t>
  </si>
  <si>
    <t>Сверла спиральные</t>
  </si>
  <si>
    <t xml:space="preserve"> с цилиндр хвостовиком d=3,2 мм ГОСТ 4010-77</t>
  </si>
  <si>
    <t>октябрь, ноябрь 2012г.</t>
  </si>
  <si>
    <t>10,11,14</t>
  </si>
  <si>
    <t>1838-2 Т</t>
  </si>
  <si>
    <t xml:space="preserve"> с цилиндр хвостовиком d=4 мм ГОСТ 4010-77</t>
  </si>
  <si>
    <t>1840-2 Т</t>
  </si>
  <si>
    <t xml:space="preserve"> с цилиндр хвостовиком d=5,4 мм ГОСТ 4010-77</t>
  </si>
  <si>
    <t>1841-2 Т</t>
  </si>
  <si>
    <t xml:space="preserve">Сверла спиральные </t>
  </si>
  <si>
    <t>с цилиндр хвостовиком d=6 мм ГОСТ 4010-77</t>
  </si>
  <si>
    <t>1842-2 Т</t>
  </si>
  <si>
    <t xml:space="preserve"> с цилиндр хвостовиком d=6,8 мм ГОСТ 4010-77</t>
  </si>
  <si>
    <t>1843-2 Т</t>
  </si>
  <si>
    <t xml:space="preserve"> с цилиндр хвостовиком d=7 мм ГОСТ 4010-77</t>
  </si>
  <si>
    <t>1844-2 Т</t>
  </si>
  <si>
    <t>с цилиндр хвостовиком d=8 мм ГОСТ 4010-77</t>
  </si>
  <si>
    <t>1845-2 Т</t>
  </si>
  <si>
    <t xml:space="preserve"> с цилиндр хвостовиком d=8,5 мм ГОСТ 4010-77</t>
  </si>
  <si>
    <t>1846-2 Т</t>
  </si>
  <si>
    <t>с цилиндр хвостовиком d=10 мм ГОСТ 4010-77</t>
  </si>
  <si>
    <t>1847-2 Т</t>
  </si>
  <si>
    <t xml:space="preserve"> с цилиндр хвостовиком d=12 мм ГОСТ 4010-77</t>
  </si>
  <si>
    <t>1848-2 Т</t>
  </si>
  <si>
    <t xml:space="preserve"> с цилиндр хвостовиком d=14 мм ГОСТ 4010-77</t>
  </si>
  <si>
    <t>1849-1 Т</t>
  </si>
  <si>
    <t xml:space="preserve"> с коническим  хвостовикомd=9 мм ГОСТ 10903-77</t>
  </si>
  <si>
    <t>1850-1 Т</t>
  </si>
  <si>
    <t>с коническим  хвостовиком d=9,5 мм ГОСТ 10903-77</t>
  </si>
  <si>
    <t>1851-1 Т</t>
  </si>
  <si>
    <t xml:space="preserve"> с коническим  хвостовиком d=10 мм ГОСТ 10903-77</t>
  </si>
  <si>
    <t>1852-1 Т</t>
  </si>
  <si>
    <t>с коническим  хвостовиком  d=11 мм ГОСТ 10903-77</t>
  </si>
  <si>
    <t>1853-1 Т</t>
  </si>
  <si>
    <t>с коническим  хвостовиком d=12 мм ГОСТ 10903-77</t>
  </si>
  <si>
    <t>1854-1 Т</t>
  </si>
  <si>
    <t>с коническим  хвостовиком  d=13 мм ГОСТ 10903-77</t>
  </si>
  <si>
    <t>1855-1 Т</t>
  </si>
  <si>
    <t>с коническим  хвостовиком d=14 мм ГОСТ 10903-77</t>
  </si>
  <si>
    <t>1856-1 Т</t>
  </si>
  <si>
    <t>с коническим  хвостовиком d=16 мм ГОСТ 10903-77</t>
  </si>
  <si>
    <t>1857-1 Т</t>
  </si>
  <si>
    <t>с коническим  хвостовиком d=18 мм ГОСТ 10903-77</t>
  </si>
  <si>
    <t>1858-1 Т</t>
  </si>
  <si>
    <t>с коническим  хвостовиком d=19 мм ГОСТ 10903-77</t>
  </si>
  <si>
    <t>1859-1 Т</t>
  </si>
  <si>
    <t>с коническим  хвостовиком d=20 мм ГОСТ 10903-77</t>
  </si>
  <si>
    <t>1860-1 Т</t>
  </si>
  <si>
    <t>с коническим  хвостовиком d=21 мм ГОСТ 10903-77</t>
  </si>
  <si>
    <t>1861-1 Т</t>
  </si>
  <si>
    <t>с коническим  хвостовиком d=23 мм ГОСТ 10903-77</t>
  </si>
  <si>
    <t>1826-2 Т</t>
  </si>
  <si>
    <t xml:space="preserve">Метчики </t>
  </si>
  <si>
    <t xml:space="preserve"> машинно-ручные  (правая резьба)  М4х0,25, ГОСТ 3266-81</t>
  </si>
  <si>
    <t>1828-2 Т</t>
  </si>
  <si>
    <t xml:space="preserve"> машинно-ручные  (правая резьба) М6х1, ГОСТ 3266-81</t>
  </si>
  <si>
    <t>1827-2 Т</t>
  </si>
  <si>
    <t xml:space="preserve"> машинно-ручные  (правая резьба) М5х0,75, ГОСТ 3266-81</t>
  </si>
  <si>
    <t>1829-2 Т</t>
  </si>
  <si>
    <t xml:space="preserve"> машинно-ручные  (правая резьба) М8х1,25, ГОСТ 3266-81</t>
  </si>
  <si>
    <t>1830-2 Т</t>
  </si>
  <si>
    <t xml:space="preserve"> машинно-ручные  (правая резьба) М10х1,5, ГОСТ 3266-81</t>
  </si>
  <si>
    <t>1831-2 Т</t>
  </si>
  <si>
    <t xml:space="preserve"> машинно-ручные  (правая резьба) М12х1,75, ГОСТ 3266-81</t>
  </si>
  <si>
    <t>1832-1 Т</t>
  </si>
  <si>
    <t xml:space="preserve"> машинно-ручные  (правая резьба) М14х2, ГОСТ 3266-81</t>
  </si>
  <si>
    <t>1833-1 Т</t>
  </si>
  <si>
    <t xml:space="preserve"> машинно-ручные  (правая резьба) М16х2, ГОСТ 3266-81</t>
  </si>
  <si>
    <t>1834-1 Т</t>
  </si>
  <si>
    <t>Метчики</t>
  </si>
  <si>
    <t xml:space="preserve"> машинно-ручные (левая резьба) М8х1,  ГОСТ 3266- 81</t>
  </si>
  <si>
    <t>1862-1 Т</t>
  </si>
  <si>
    <t xml:space="preserve">Плашки </t>
  </si>
  <si>
    <t>М5х0,5, ГОСТ 9740-71</t>
  </si>
  <si>
    <t>1863-1 Т</t>
  </si>
  <si>
    <t>М-4, ГОСТ 9740-71</t>
  </si>
  <si>
    <t>1864-1 Т</t>
  </si>
  <si>
    <t>М6х1,0, ГОСТ 9740-71</t>
  </si>
  <si>
    <t>1865-1 Т</t>
  </si>
  <si>
    <t>М8х1,25, ГОСТ 9740-71</t>
  </si>
  <si>
    <t>1866-1 Т</t>
  </si>
  <si>
    <t>М10х1,5, ГОСТ 9740-71</t>
  </si>
  <si>
    <t>1867-1 Т</t>
  </si>
  <si>
    <t>М12х1,5, ГОСТ 9740-71</t>
  </si>
  <si>
    <t>1868-1 Т</t>
  </si>
  <si>
    <t>М14х1,5, ГОСТ 9740-71</t>
  </si>
  <si>
    <t>1869-1 Т</t>
  </si>
  <si>
    <t>М14х2,0, ГОСТ 9740-71</t>
  </si>
  <si>
    <t>1870-1 Т</t>
  </si>
  <si>
    <t>М16х2,0, ГОСТ 9740-71</t>
  </si>
  <si>
    <t>1871-2 Т</t>
  </si>
  <si>
    <t>Плашки</t>
  </si>
  <si>
    <t>G1/2" ГОСТ 9740-71</t>
  </si>
  <si>
    <t>1872-1 Т</t>
  </si>
  <si>
    <t>G3/4"  ГОСТ 9740-71</t>
  </si>
  <si>
    <t>1835-1 Т</t>
  </si>
  <si>
    <t>G1/2" ГОСТ 3266-81</t>
  </si>
  <si>
    <t>1836-1 Т</t>
  </si>
  <si>
    <t>G3/4" ГОСТ 3266-81</t>
  </si>
  <si>
    <t>4524-2 Т</t>
  </si>
  <si>
    <t>28.13.32</t>
  </si>
  <si>
    <t>Поршень к компрессору ПКСД-3,5</t>
  </si>
  <si>
    <t xml:space="preserve"> 1 ступени Ø 80</t>
  </si>
  <si>
    <t>2 ступени Ø 140</t>
  </si>
  <si>
    <t>4525-2 Т</t>
  </si>
  <si>
    <t>4526-2 Т</t>
  </si>
  <si>
    <t>Кольцо компрессионное к компрессору ПКСД-3,5</t>
  </si>
  <si>
    <t>4527-2 Т</t>
  </si>
  <si>
    <t>Кольцо маслосъемное к компрессору ПКСД-3,5</t>
  </si>
  <si>
    <t>4528-2 Т</t>
  </si>
  <si>
    <t xml:space="preserve"> 2 ступени Ø 140</t>
  </si>
  <si>
    <t>4529-2 Т</t>
  </si>
  <si>
    <t>4530-2 Т</t>
  </si>
  <si>
    <t>Клапана к компрессору ПКСД-3,5</t>
  </si>
  <si>
    <t xml:space="preserve"> 1 ступени в сборе</t>
  </si>
  <si>
    <t>4531-2 Т</t>
  </si>
  <si>
    <t xml:space="preserve"> 2 ступени в сборе</t>
  </si>
  <si>
    <t>4532-2 Т</t>
  </si>
  <si>
    <t>Компрессор воздушный</t>
  </si>
  <si>
    <t>С-415М (416) УХЛ42</t>
  </si>
  <si>
    <t>4533-2 Т</t>
  </si>
  <si>
    <t xml:space="preserve">Пластина клапанная  </t>
  </si>
  <si>
    <t>С415М 01.00.807-01</t>
  </si>
  <si>
    <t>4534-2 Т</t>
  </si>
  <si>
    <t xml:space="preserve">Пластина клапанная </t>
  </si>
  <si>
    <t>С415М 01.00.811</t>
  </si>
  <si>
    <t>4535-2 Т</t>
  </si>
  <si>
    <t>Поршень</t>
  </si>
  <si>
    <t xml:space="preserve"> цилиндра низкого давления в сборе с шатуном С415М</t>
  </si>
  <si>
    <t>4536-2 Т</t>
  </si>
  <si>
    <t xml:space="preserve"> цилиндра высокого давления в сборе с шатуном С415М</t>
  </si>
  <si>
    <t>4537-2 Т</t>
  </si>
  <si>
    <t>Блок клапанный</t>
  </si>
  <si>
    <t xml:space="preserve"> в сборе С415М</t>
  </si>
  <si>
    <t>2544-2 Т</t>
  </si>
  <si>
    <t xml:space="preserve">Пневмораспределитель </t>
  </si>
  <si>
    <t xml:space="preserve">ПР241212 РК, в комплекте с катушкой </t>
  </si>
  <si>
    <t>2545-1 Т</t>
  </si>
  <si>
    <t>Электромагнитная катушка</t>
  </si>
  <si>
    <t xml:space="preserve"> ПАА (220 В.; 50 Гц)  от пневмораспредилителя ПР241212 РК</t>
  </si>
  <si>
    <t>2548-3 Т</t>
  </si>
  <si>
    <t>22.19.40</t>
  </si>
  <si>
    <t xml:space="preserve">Транспортерная лента  </t>
  </si>
  <si>
    <t>толщ.-12-14мм,ширина-650мм, ГОСТ 20-85</t>
  </si>
  <si>
    <t>006</t>
  </si>
  <si>
    <t>метры</t>
  </si>
  <si>
    <t>11,14,</t>
  </si>
  <si>
    <t>2550-3 Т</t>
  </si>
  <si>
    <t>28.15.10</t>
  </si>
  <si>
    <t xml:space="preserve">Подшипник </t>
  </si>
  <si>
    <t>№ 3002244КМ ГОСТ 520-2002</t>
  </si>
  <si>
    <t>2551-3 Т</t>
  </si>
  <si>
    <t>Манжета</t>
  </si>
  <si>
    <t xml:space="preserve"> 1.2-220х260-2 , ГОСТ 8752-79</t>
  </si>
  <si>
    <t>2552-3 Т</t>
  </si>
  <si>
    <t xml:space="preserve"> 1.2-270х320-2, ГОСТ 8752-79</t>
  </si>
  <si>
    <t>2553-3 Т</t>
  </si>
  <si>
    <t>толщ.-10мм,ширина-500мм, ГОСТ 20-85</t>
  </si>
  <si>
    <t>2558-2 Т</t>
  </si>
  <si>
    <t xml:space="preserve">Пневмораспределитель  </t>
  </si>
  <si>
    <t>В 64-33А03УХЛ 4</t>
  </si>
  <si>
    <t>3300-2 Т</t>
  </si>
  <si>
    <t>28.41.40</t>
  </si>
  <si>
    <t>Автоматический коробка передач</t>
  </si>
  <si>
    <t>АКП 309-16 завод/ изг. Псковский завод механических приводов</t>
  </si>
  <si>
    <t>3688-1 Т</t>
  </si>
  <si>
    <t>28.12.12</t>
  </si>
  <si>
    <t xml:space="preserve">Гидронасос </t>
  </si>
  <si>
    <t>НПА-90Р-П-С3 -Д1-УХЛ2</t>
  </si>
  <si>
    <t>3689-1 Т</t>
  </si>
  <si>
    <t xml:space="preserve">28.92.61 </t>
  </si>
  <si>
    <t xml:space="preserve">Редуктор планетарный </t>
  </si>
  <si>
    <t>ДМ-31.01.000.11</t>
  </si>
  <si>
    <t>ноябрь,декабрь  2012г.</t>
  </si>
  <si>
    <t>3690-1 Т</t>
  </si>
  <si>
    <t xml:space="preserve">Дозатор </t>
  </si>
  <si>
    <t>ДДР ORCTA LVPO  7-11 (каток  ДУ-47,48, 85)</t>
  </si>
  <si>
    <t>3691-2 Т</t>
  </si>
  <si>
    <t xml:space="preserve">Гидроруль </t>
  </si>
  <si>
    <t>HKUS 250/4-150-М     ДУ-85</t>
  </si>
  <si>
    <t>3692-2 Т</t>
  </si>
  <si>
    <t>Насос</t>
  </si>
  <si>
    <t>НП-90ЭР                   ДУ-85</t>
  </si>
  <si>
    <t>3693-2 Т</t>
  </si>
  <si>
    <t xml:space="preserve">Насос </t>
  </si>
  <si>
    <t>НП-90                      ДУ-85</t>
  </si>
  <si>
    <t>3694-2 Т</t>
  </si>
  <si>
    <t>НШ 10                     ДУ-85</t>
  </si>
  <si>
    <t>3695-2 Т</t>
  </si>
  <si>
    <t>Гидромотор</t>
  </si>
  <si>
    <t xml:space="preserve"> 310.3.56.00.06        ДУ-85</t>
  </si>
  <si>
    <t>3696-2 Т</t>
  </si>
  <si>
    <t xml:space="preserve">Гидромотор </t>
  </si>
  <si>
    <t>210.12.01.03 (ДУ-47)</t>
  </si>
  <si>
    <t>4548-2 Т</t>
  </si>
  <si>
    <t>28.29.13</t>
  </si>
  <si>
    <t xml:space="preserve">Фильтр </t>
  </si>
  <si>
    <t>масляный GX0818</t>
  </si>
  <si>
    <t>4549-2 Т</t>
  </si>
  <si>
    <t>Фильтр</t>
  </si>
  <si>
    <t>топливный GX0180</t>
  </si>
  <si>
    <t>4550-2 Т</t>
  </si>
  <si>
    <t>воздушный GX0180</t>
  </si>
  <si>
    <t>4551-2 Т</t>
  </si>
  <si>
    <t>Фильтр масляный влагоделителя</t>
  </si>
  <si>
    <t>Автокран XGMG QY50K (50тн пр-во КНР) двиг марки WD615.46</t>
  </si>
  <si>
    <t>4552-2 Т</t>
  </si>
  <si>
    <t>29.31.21</t>
  </si>
  <si>
    <t>Стартер</t>
  </si>
  <si>
    <t>4553-2 Т</t>
  </si>
  <si>
    <t>Генератор</t>
  </si>
  <si>
    <t>4554-2 Т</t>
  </si>
  <si>
    <t>Фильтр масляный</t>
  </si>
  <si>
    <t>DEUTZ 01174421</t>
  </si>
  <si>
    <t>4555-2 Т</t>
  </si>
  <si>
    <t>Фильтр топливный</t>
  </si>
  <si>
    <t>DEUTZ 01180597</t>
  </si>
  <si>
    <t>4556-2 Т</t>
  </si>
  <si>
    <t>Фильтр воздушный</t>
  </si>
  <si>
    <t xml:space="preserve">Автокран КС-8973 двигатель (верхний) DEUTZ BF-6М-2012С </t>
  </si>
  <si>
    <t>4897 Т</t>
  </si>
  <si>
    <t>23.61.20</t>
  </si>
  <si>
    <t>Плиты ж/бетонные</t>
  </si>
  <si>
    <t>Октябрь,ноябрь, декабрь 2012г</t>
  </si>
  <si>
    <t>авансовый платеж - 0%, оставшаяся часть в течении 15 рабочих дней с момента подписания первичных документов</t>
  </si>
  <si>
    <t>4898 Т</t>
  </si>
  <si>
    <t>29.32.30</t>
  </si>
  <si>
    <t>Сентябрь 2012г</t>
  </si>
  <si>
    <t>РК, Мангистауская область,г Актау, п.Ынтымак, база УТиСТ</t>
  </si>
  <si>
    <t>октябрь 2012г</t>
  </si>
  <si>
    <t>4899 Т</t>
  </si>
  <si>
    <t>4900 Т</t>
  </si>
  <si>
    <t>30.20.40</t>
  </si>
  <si>
    <t>4901 Т</t>
  </si>
  <si>
    <t>4902 Т</t>
  </si>
  <si>
    <t>4903 Т</t>
  </si>
  <si>
    <t>4904 Т</t>
  </si>
  <si>
    <t>29.22.19</t>
  </si>
  <si>
    <t>4905 Т</t>
  </si>
  <si>
    <t>4906 Т</t>
  </si>
  <si>
    <t>4907 Т</t>
  </si>
  <si>
    <t>4908 Т</t>
  </si>
  <si>
    <t>4909 Т</t>
  </si>
  <si>
    <t>4910 Т</t>
  </si>
  <si>
    <t>29.31.23</t>
  </si>
  <si>
    <t>4911 Т</t>
  </si>
  <si>
    <t>4912 Т</t>
  </si>
  <si>
    <t>Для автономной э/станции :Двигатель У1Д6</t>
  </si>
  <si>
    <t>двигатель У1Д6 в сборе</t>
  </si>
  <si>
    <t>ноябрь 2012г</t>
  </si>
  <si>
    <t>4913 Т</t>
  </si>
  <si>
    <t>Аммортизатор передний</t>
  </si>
  <si>
    <t>113-2905005-63</t>
  </si>
  <si>
    <t>з/ч к ГАЗ -3110 "Волга"</t>
  </si>
  <si>
    <t>4914 Т</t>
  </si>
  <si>
    <t>Аммортизатор задний</t>
  </si>
  <si>
    <t>24-2915006\S452</t>
  </si>
  <si>
    <t>4915 Т</t>
  </si>
  <si>
    <t>Балка передняя</t>
  </si>
  <si>
    <t>31105 31105-280\100</t>
  </si>
  <si>
    <t>4916 Т</t>
  </si>
  <si>
    <t>Барабан тормозной</t>
  </si>
  <si>
    <t>24-3501070</t>
  </si>
  <si>
    <t>4917 Т</t>
  </si>
  <si>
    <t>3110-3502070</t>
  </si>
  <si>
    <t>4918 Т</t>
  </si>
  <si>
    <t>29.31.32</t>
  </si>
  <si>
    <t>90 А 406 дв. 3212.3771</t>
  </si>
  <si>
    <t>4919 Т</t>
  </si>
  <si>
    <t>Глушитель</t>
  </si>
  <si>
    <t>241031-02-1201008-03</t>
  </si>
  <si>
    <t>4920 Т</t>
  </si>
  <si>
    <t>29.10.19</t>
  </si>
  <si>
    <t>Головка блока цилиндров</t>
  </si>
  <si>
    <t>Аи-92 402.3906562</t>
  </si>
  <si>
    <t>4921 Т</t>
  </si>
  <si>
    <t>Поршневая группа</t>
  </si>
  <si>
    <t>402 дв. 4021.1000110-150</t>
  </si>
  <si>
    <t>4922 Т</t>
  </si>
  <si>
    <t>Диск сцепления ведомый</t>
  </si>
  <si>
    <t>402 дв. 40207.1601130-03</t>
  </si>
  <si>
    <t>4923 Т</t>
  </si>
  <si>
    <t>Диск сцепления нажимной(корзина)</t>
  </si>
  <si>
    <t>402 дв. 402 1601090</t>
  </si>
  <si>
    <t>4924 Т</t>
  </si>
  <si>
    <t>29.32.20</t>
  </si>
  <si>
    <t>Капот</t>
  </si>
  <si>
    <t>31105-8402012</t>
  </si>
  <si>
    <t>4925 Т</t>
  </si>
  <si>
    <t>Коллектор впускной в сборе</t>
  </si>
  <si>
    <t>4021.1008012</t>
  </si>
  <si>
    <t>4926 Т</t>
  </si>
  <si>
    <t>Колонка рулевая</t>
  </si>
  <si>
    <t>3110-3401100</t>
  </si>
  <si>
    <t>4927 Т</t>
  </si>
  <si>
    <t>Крестовина карданного вала</t>
  </si>
  <si>
    <t>3102.2201025-22</t>
  </si>
  <si>
    <t>4928 Т</t>
  </si>
  <si>
    <t>Крышка клапанов</t>
  </si>
  <si>
    <t>405, 406, 409 дв. 406.1007230-41</t>
  </si>
  <si>
    <t>4929 Т</t>
  </si>
  <si>
    <t>Насос водяной</t>
  </si>
  <si>
    <t>402 дв.KNZ 1307010-51</t>
  </si>
  <si>
    <t>4930 Т</t>
  </si>
  <si>
    <t>29.32.22</t>
  </si>
  <si>
    <t>Привод стартера Бендекс</t>
  </si>
  <si>
    <t>402 дв.4211.3703.600</t>
  </si>
  <si>
    <t>4931 Т</t>
  </si>
  <si>
    <t>Радиатор охлаждения 2-х рядный</t>
  </si>
  <si>
    <t>3110.1301010-30</t>
  </si>
  <si>
    <t>4932 Т</t>
  </si>
  <si>
    <t>29.32.32</t>
  </si>
  <si>
    <t>402 дв. СТ422.3708</t>
  </si>
  <si>
    <t>4933 Т</t>
  </si>
  <si>
    <t>28.30.93</t>
  </si>
  <si>
    <t>Сцепления в сборе</t>
  </si>
  <si>
    <t>402,406 дв.SPK 24201</t>
  </si>
  <si>
    <t>4934 Т</t>
  </si>
  <si>
    <t>Трапеция рулевая без ГУР</t>
  </si>
  <si>
    <t>31105. 3404005</t>
  </si>
  <si>
    <t>4935 Т</t>
  </si>
  <si>
    <t>Трапеция рулевая под ГУР</t>
  </si>
  <si>
    <t>31105. 3404005-10</t>
  </si>
  <si>
    <t>4936 Т</t>
  </si>
  <si>
    <t>Форсунка</t>
  </si>
  <si>
    <t>4937 Т</t>
  </si>
  <si>
    <t>29.31.22</t>
  </si>
  <si>
    <t>Якорь стартера ГАЗ, УАЗ</t>
  </si>
  <si>
    <t>402 дв 4211.3708200-01</t>
  </si>
  <si>
    <t>4938 Т</t>
  </si>
  <si>
    <t>Муфта сцепления ведомая</t>
  </si>
  <si>
    <t>2101-1601085</t>
  </si>
  <si>
    <t>з/ч на ВАЗ-2121 "Нива"</t>
  </si>
  <si>
    <t>4939 Т</t>
  </si>
  <si>
    <t>Диск сцепления нажимной (корзина)</t>
  </si>
  <si>
    <t>2121-1601085</t>
  </si>
  <si>
    <t>4940 Т</t>
  </si>
  <si>
    <t>Подшипник выжимной</t>
  </si>
  <si>
    <t>2101-1601180</t>
  </si>
  <si>
    <t>4941 Т</t>
  </si>
  <si>
    <t>Цилиндр сцепления рабочий</t>
  </si>
  <si>
    <t>2101-1602510</t>
  </si>
  <si>
    <t>4942 Т</t>
  </si>
  <si>
    <t>Вал карданный (промвал)</t>
  </si>
  <si>
    <t>21213-2202010</t>
  </si>
  <si>
    <t>4943 Т</t>
  </si>
  <si>
    <t>Шрус Нива (22 шлица) внутренняя правая</t>
  </si>
  <si>
    <t>21213-2215054</t>
  </si>
  <si>
    <t>4944 Т</t>
  </si>
  <si>
    <t>Шрус Нива (22 шлица) внутренняя левая</t>
  </si>
  <si>
    <t>21213-2215055</t>
  </si>
  <si>
    <t>4945 Т</t>
  </si>
  <si>
    <t>Балка заднего моста</t>
  </si>
  <si>
    <t>21213-2401010</t>
  </si>
  <si>
    <t>4946 Т</t>
  </si>
  <si>
    <t>Полуось</t>
  </si>
  <si>
    <t>2121-2403069</t>
  </si>
  <si>
    <t>4947 Т</t>
  </si>
  <si>
    <t>Вал карданный(задний)</t>
  </si>
  <si>
    <t>21214-2201012</t>
  </si>
  <si>
    <t>4948 Т</t>
  </si>
  <si>
    <t xml:space="preserve">Редуктор заднего моста </t>
  </si>
  <si>
    <t>2103-2402010</t>
  </si>
  <si>
    <t>4949 Т</t>
  </si>
  <si>
    <t>Опора шаровая</t>
  </si>
  <si>
    <t>4950 Т</t>
  </si>
  <si>
    <t>Тяга рулевая трапеции (левая\правая)</t>
  </si>
  <si>
    <t>ВИС2121-3414052</t>
  </si>
  <si>
    <t>4951 Т</t>
  </si>
  <si>
    <t>Тяга рулевая трапеции (средняя)</t>
  </si>
  <si>
    <t>ВИС2121-344010</t>
  </si>
  <si>
    <t>4952 Т</t>
  </si>
  <si>
    <t>Тяга рулевая трапеции (комплект)</t>
  </si>
  <si>
    <t>2121-3414000-00</t>
  </si>
  <si>
    <t>4953 Т</t>
  </si>
  <si>
    <t xml:space="preserve">Аммортизатор передний </t>
  </si>
  <si>
    <t>з/ч на ВАЗ-2131 "Нива Шевроле"</t>
  </si>
  <si>
    <t>4954 Т</t>
  </si>
  <si>
    <t>Ось нижнего рычага</t>
  </si>
  <si>
    <t>2121-2904032</t>
  </si>
  <si>
    <t>4955 Т</t>
  </si>
  <si>
    <t>22.19.73</t>
  </si>
  <si>
    <t>Стабилизатор</t>
  </si>
  <si>
    <t>2123-2906010</t>
  </si>
  <si>
    <t>4956 Т</t>
  </si>
  <si>
    <t>Подшипник ступицы</t>
  </si>
  <si>
    <t>ГПЗ-6-2007108А</t>
  </si>
  <si>
    <t>4957 Т</t>
  </si>
  <si>
    <t>Ступица</t>
  </si>
  <si>
    <t>2121-3103011-10</t>
  </si>
  <si>
    <t>4958 Т</t>
  </si>
  <si>
    <t>Шаровые верхние</t>
  </si>
  <si>
    <t>4959 Т</t>
  </si>
  <si>
    <t>Шаровые нижние</t>
  </si>
  <si>
    <t>4960 Т</t>
  </si>
  <si>
    <t>Тяга рулевая правая</t>
  </si>
  <si>
    <t>2123-3414052</t>
  </si>
  <si>
    <t>4961 Т</t>
  </si>
  <si>
    <t>Тяга рулевая средняя</t>
  </si>
  <si>
    <t>2123-3414010</t>
  </si>
  <si>
    <t>4962 Т</t>
  </si>
  <si>
    <t>Тяга рулевая трапеции</t>
  </si>
  <si>
    <t>2101-3003054</t>
  </si>
  <si>
    <t>4963 Т</t>
  </si>
  <si>
    <t>Тяга рулевая левая</t>
  </si>
  <si>
    <t>2123-3414053-10</t>
  </si>
  <si>
    <t>4964 Т</t>
  </si>
  <si>
    <t>Стоика телескопическая (правая)</t>
  </si>
  <si>
    <t>2108-2905002</t>
  </si>
  <si>
    <t>з/ч на ВАЗ-2109-2115 "Лада"</t>
  </si>
  <si>
    <t>4965 Т</t>
  </si>
  <si>
    <t>Стоика телескопическая (левая)</t>
  </si>
  <si>
    <t>2108-2905003</t>
  </si>
  <si>
    <t>4966 Т</t>
  </si>
  <si>
    <t>Аммортизатор задней подвески</t>
  </si>
  <si>
    <t>2108-2915004</t>
  </si>
  <si>
    <t>4967 Т</t>
  </si>
  <si>
    <t>Кулак поворотный (правый)</t>
  </si>
  <si>
    <t>2108-3001014</t>
  </si>
  <si>
    <t>4968 Т</t>
  </si>
  <si>
    <t>Кулак поворотный (левый)</t>
  </si>
  <si>
    <t>2108-3001015</t>
  </si>
  <si>
    <t>4969 Т</t>
  </si>
  <si>
    <t>Карбюратор</t>
  </si>
  <si>
    <t>21-8-1107010</t>
  </si>
  <si>
    <t>4970 Т</t>
  </si>
  <si>
    <t>Рейка рулевого механизма</t>
  </si>
  <si>
    <t>21086-3401067</t>
  </si>
  <si>
    <t>4971 Т</t>
  </si>
  <si>
    <t>2181-1003011</t>
  </si>
  <si>
    <t>3571-1 Т</t>
  </si>
  <si>
    <t>Комплект сальников</t>
  </si>
  <si>
    <t xml:space="preserve"> (г/ц стрелы) 31Y1-16885</t>
  </si>
  <si>
    <t>Апрель, октябрь 2012г.</t>
  </si>
  <si>
    <t>май, июнь,сентябрь, ноябрь 2012г.</t>
  </si>
  <si>
    <t>3556-1 Т</t>
  </si>
  <si>
    <t xml:space="preserve">Масленный фильтр </t>
  </si>
  <si>
    <t xml:space="preserve">11Е1-70140 /LF3349 (3934430)/ </t>
  </si>
  <si>
    <t>Апрель , октябрь 2012г.</t>
  </si>
  <si>
    <t>май, июнь,сентябрь,ноябрь 2012г.</t>
  </si>
  <si>
    <t>10,11,14, 18,19</t>
  </si>
  <si>
    <t>4972 Т</t>
  </si>
  <si>
    <t>Стойка стабилизатора</t>
  </si>
  <si>
    <t>з/ч на "Huindai Tucson"</t>
  </si>
  <si>
    <t>4973 Т</t>
  </si>
  <si>
    <t>Наконечник рулевая</t>
  </si>
  <si>
    <t>4974 Т</t>
  </si>
  <si>
    <t>Тяга рулевая</t>
  </si>
  <si>
    <t>4975 Т</t>
  </si>
  <si>
    <t>Колодка перед.зад.</t>
  </si>
  <si>
    <t>4976 Т</t>
  </si>
  <si>
    <t>С\блок</t>
  </si>
  <si>
    <t>4977 Т</t>
  </si>
  <si>
    <t>Шаровая опора</t>
  </si>
  <si>
    <t>4978 Т</t>
  </si>
  <si>
    <t>4979 Т</t>
  </si>
  <si>
    <t>Фильтр масленный</t>
  </si>
  <si>
    <t>4980 Т</t>
  </si>
  <si>
    <t>28.25.14</t>
  </si>
  <si>
    <t>Фильтр кондиционера</t>
  </si>
  <si>
    <t>4981 Т</t>
  </si>
  <si>
    <t>4982 Т</t>
  </si>
  <si>
    <t>Ролик натяжной</t>
  </si>
  <si>
    <t>4983 Т</t>
  </si>
  <si>
    <t>Ролик обводной</t>
  </si>
  <si>
    <t>4984 Т</t>
  </si>
  <si>
    <t>28.22.13</t>
  </si>
  <si>
    <t>Ремень ГРМ</t>
  </si>
  <si>
    <t>4985 Т</t>
  </si>
  <si>
    <t>Ремень обводной</t>
  </si>
  <si>
    <t>4986 Т</t>
  </si>
  <si>
    <t>19.20.29</t>
  </si>
  <si>
    <t>4987 Т</t>
  </si>
  <si>
    <t>4988 Т</t>
  </si>
  <si>
    <t>Предохранительный клапан XKBL-00023</t>
  </si>
  <si>
    <t>з/ч  на экскаватор“Huindai” R200W-7</t>
  </si>
  <si>
    <t>4989 Т</t>
  </si>
  <si>
    <t>Разгрузочный клапан XKBL-00022</t>
  </si>
  <si>
    <t>з/ч  на экскаватор“Huindai” R200W-8</t>
  </si>
  <si>
    <t>4990 Т</t>
  </si>
  <si>
    <t>Клапан XKBL-00044</t>
  </si>
  <si>
    <t>з/ч  на экскаватор“Huindai” R200W-9</t>
  </si>
  <si>
    <t>4991 Т</t>
  </si>
  <si>
    <t>Пусковой эл.магнитный клапан</t>
  </si>
  <si>
    <t>з/ч  на экскаватор“Huindai” R200W-10</t>
  </si>
  <si>
    <t>4992 Т</t>
  </si>
  <si>
    <t>22.19.42</t>
  </si>
  <si>
    <t>Ремень 11E-361(кондиционер)</t>
  </si>
  <si>
    <t>з/ч  на экскаватор“Huindai” R200W-11</t>
  </si>
  <si>
    <t>4993 Т</t>
  </si>
  <si>
    <t>28.12.13</t>
  </si>
  <si>
    <t>Насос НШ-32Л круглый</t>
  </si>
  <si>
    <t>з/ч к тракторам  Т-170</t>
  </si>
  <si>
    <t>4994 Т</t>
  </si>
  <si>
    <t>Насос НШ-32 плоский</t>
  </si>
  <si>
    <t>4995 Т</t>
  </si>
  <si>
    <t>28.13.31</t>
  </si>
  <si>
    <t>Рем.комплект насоса НШ-32 круглый РТИ</t>
  </si>
  <si>
    <t>4996 Т</t>
  </si>
  <si>
    <t>Рем.комплект насоса НШ-32 плоский РТИ</t>
  </si>
  <si>
    <t>4997 Т</t>
  </si>
  <si>
    <t>Рем.комплект насоса НШ-71 круглый РТИ</t>
  </si>
  <si>
    <t>4998 Т</t>
  </si>
  <si>
    <t>Рем.комплект насоса НШ-100 круглый РТИ</t>
  </si>
  <si>
    <t>4999 Т</t>
  </si>
  <si>
    <t>Рем.комплект насоса НШ-50 плоский</t>
  </si>
  <si>
    <t>5000 Т</t>
  </si>
  <si>
    <t>Насос НШ-50Л плоский</t>
  </si>
  <si>
    <t>5001 Т</t>
  </si>
  <si>
    <t>Насос НШ-50П плоский</t>
  </si>
  <si>
    <t>5002 Т</t>
  </si>
  <si>
    <t>Насос НШ-32П плоский</t>
  </si>
  <si>
    <t>5003 Т</t>
  </si>
  <si>
    <t>28.92.98</t>
  </si>
  <si>
    <t>Рем.комплект цилиндра (отвала) лопаты</t>
  </si>
  <si>
    <t>18-26-270 СП (Т-170)</t>
  </si>
  <si>
    <t>5004 Т</t>
  </si>
  <si>
    <t>28.92.61</t>
  </si>
  <si>
    <t>Рем.комплект  сервомеханизма  поворота</t>
  </si>
  <si>
    <t>5005 Т</t>
  </si>
  <si>
    <t>Рем.комплект сервомеханизма  сцепления</t>
  </si>
  <si>
    <t>5006 Т</t>
  </si>
  <si>
    <t>Рем.комплект водяного насоса Д-160</t>
  </si>
  <si>
    <t>5007 Т</t>
  </si>
  <si>
    <t xml:space="preserve">Рем.комплект гидрораспределителя </t>
  </si>
  <si>
    <t>Р-160-3/1-111</t>
  </si>
  <si>
    <t>5008 Т</t>
  </si>
  <si>
    <t>Рем.комплект гидрораспределителя</t>
  </si>
  <si>
    <t>48-26-23д-01СП</t>
  </si>
  <si>
    <t>5009 Т</t>
  </si>
  <si>
    <t>Рем.комплект ТКР</t>
  </si>
  <si>
    <t>8,5/51-54-10сп</t>
  </si>
  <si>
    <t>5010 Т</t>
  </si>
  <si>
    <t>11Н-3(92.000.06)</t>
  </si>
  <si>
    <t>4827-1 Т</t>
  </si>
  <si>
    <t>28.92.40.</t>
  </si>
  <si>
    <t>Бетономешалка</t>
  </si>
  <si>
    <t>Для приготовления бетонных и растворных смесей при проведении строительных, ремонтных и отделочных работ, объём смесительного барабана – 750л, объём по загрузке – 450л, напряжение питающей сети 380, мощность электродвигателя, кВт 3+1,1, 
масса – 600кг, время перемешивания – 180с, габаритные размеры не более1600х1960х1700, размер заполнителя, мм 75.</t>
  </si>
  <si>
    <t>ноябрь, декабрь 2012г.</t>
  </si>
  <si>
    <t>2012г</t>
  </si>
  <si>
    <t>4828-1 Т</t>
  </si>
  <si>
    <t>27.51.28.</t>
  </si>
  <si>
    <t>Котел битумоварочный</t>
  </si>
  <si>
    <t>шасси одноосного прицепа (размер шины – 9,00 R20) с форсунками, на дизельном топливе, расход дизельного топлива не более 4л/час, 
время разогрева  битума не более – 4часа, емкость топливного бака не менее – 50л.</t>
  </si>
  <si>
    <t>4829-1 Т</t>
  </si>
  <si>
    <t>25.91.12.</t>
  </si>
  <si>
    <t>Емкость питьевой  воды</t>
  </si>
  <si>
    <t xml:space="preserve">   V=3м.куб. с теплоизоляцией, стационарный, материал внутри емкости – пищевая нержавеющая сталь AISI-304, материал наружной обшив – Ст3 с ЛКП цвет бело-синий, 
со сливным краном на днище, с горловиной на поверхности емкости</t>
  </si>
  <si>
    <t>4830-1 Т</t>
  </si>
  <si>
    <t>28.29.22.</t>
  </si>
  <si>
    <t xml:space="preserve">Аппарат окрасочный </t>
  </si>
  <si>
    <t xml:space="preserve">    Для распыления красок и грунтовок высокой вязкости на основе масел, смол, уретанов, полимеров, безвоздушного распыления. Макс. расход материала при 50 циклах в минуту - 12,5 л/мин. Расход воздуха при давлении 5 бар - 1,1 м3мин. Давление сжатого воздуха - 3-7 бар,  Макс. рабочее давление материала - 315 бар. Вес - 88 кг. В комплекте: краскораспылитель, вертлюг 1/4", рукав окрасочный 20 м , сопло реверсивное, соплодержатель, пластификатор 1 л, 
комбинезон маляра одноразовый – 1шт., вертлюг на рукав 6,4 мм (1/4”) -2шт,  поводок   1,5м – 2шт. </t>
  </si>
  <si>
    <t>4831-1 Т</t>
  </si>
  <si>
    <t>28.24.11.</t>
  </si>
  <si>
    <t>Бороздадел (Асфальторезка), c направляющей тележкой</t>
  </si>
  <si>
    <t xml:space="preserve">      Для резки асфальтобетона, мощность 5000Вт, объем двигателя – 95-98см3, диаметр диска – 350мм, глубина пропила мах – 125мм, вес – 10-12кг.,  тележка  с баком для воды.</t>
  </si>
  <si>
    <t>4832-1 Т</t>
  </si>
  <si>
    <t>28.13.28.</t>
  </si>
  <si>
    <t>Краскотерка</t>
  </si>
  <si>
    <t>Для перетирания жидких и пастообразных невзрывоопасных составов, применяемых для малярных работ (меловые пасты, шпаклёвки, клеевые колеры), производительность – 140-160кг/ч, номинальная мощность – 2,2кВт, 1000об/мин, масса не более – 108кг</t>
  </si>
  <si>
    <t>3170-1 Т</t>
  </si>
  <si>
    <t>28.24.11</t>
  </si>
  <si>
    <t xml:space="preserve">Дисковая пила </t>
  </si>
  <si>
    <t>Номинальная потребляемая мощность (Вт) 1700. Число оборотов холостого хода (об/мин) 4000.Даметр пильного диска-230 мм, посадочное отверстие 30 мм. Габариты инструмента 355х275 (длинахвысота, мм) Вес: 6,9 кг.В к-те: 1НМ пильный диск (30мм),продольный упор, ключ с внутреннм шестигранником(запчпсть),всасывающий переходник.</t>
  </si>
  <si>
    <t>октябрь 2012 г.</t>
  </si>
  <si>
    <t>5,7,10,11,14</t>
  </si>
  <si>
    <t>Зап.части к а/м Toyota Land Cruiser</t>
  </si>
  <si>
    <t>Передний амортизатор</t>
  </si>
  <si>
    <t xml:space="preserve"> Передний амортизатор</t>
  </si>
  <si>
    <t>Задний амортизатор</t>
  </si>
  <si>
    <t>Помпа водяная</t>
  </si>
  <si>
    <t>фара правая</t>
  </si>
  <si>
    <t>Рулевая рейка</t>
  </si>
  <si>
    <t>Цапфа правая</t>
  </si>
  <si>
    <t>Задние колодки</t>
  </si>
  <si>
    <t>Передние колодки</t>
  </si>
  <si>
    <t>Втулки стабилизатора</t>
  </si>
  <si>
    <t>Комплект ГРМ</t>
  </si>
  <si>
    <t>Тормозные диски</t>
  </si>
  <si>
    <t>Сайлент-блоки задних тяг</t>
  </si>
  <si>
    <t>Верхний рычаг</t>
  </si>
  <si>
    <t>Нижний рычаг</t>
  </si>
  <si>
    <t>4013-3 Т</t>
  </si>
  <si>
    <t>20.60.24</t>
  </si>
  <si>
    <t>липкая лента ПВХ</t>
  </si>
  <si>
    <t>для изоляции труб ТУ2245-001-00203312-2003 толщ.0,45 мм цвет черный</t>
  </si>
  <si>
    <t>Март, апрель, июнь, сентябрь  2012г.</t>
  </si>
  <si>
    <t>апрель, май, август,сентябрь, ноябрь 2012г.</t>
  </si>
  <si>
    <t>тонна</t>
  </si>
  <si>
    <t>10,11, 14, 18, 20, 21</t>
  </si>
  <si>
    <t>2890 Т</t>
  </si>
  <si>
    <t>26.51.52</t>
  </si>
  <si>
    <t xml:space="preserve">Манометр </t>
  </si>
  <si>
    <t>МТП-100, Р-0,4 ОМПа  Гост 8625-77</t>
  </si>
  <si>
    <t>Апрель 2012г.</t>
  </si>
  <si>
    <t>2891 Т</t>
  </si>
  <si>
    <t>Манометр</t>
  </si>
  <si>
    <t>МТП-60, Р-0,4 ОМПа Гост 8625-77</t>
  </si>
  <si>
    <t>Плиты ж/бетонные марки 1П 60-18-30                         ГОСТ 21924.0-84</t>
  </si>
  <si>
    <t>3433-1 Т</t>
  </si>
  <si>
    <t>28.12.11</t>
  </si>
  <si>
    <t xml:space="preserve">Гидроцилиндр </t>
  </si>
  <si>
    <t xml:space="preserve"> стрелы ЕК-14 (110х70х1100) 313-00-23.95.000-10</t>
  </si>
  <si>
    <t>май, июнь, сентябрь,декабрь 2012г.</t>
  </si>
  <si>
    <t>3434-1 Т</t>
  </si>
  <si>
    <t>рукояти ЕК-14 (125х90х1100) 125-90-11.01.000</t>
  </si>
  <si>
    <t>5011 Т</t>
  </si>
  <si>
    <t>27.90.32</t>
  </si>
  <si>
    <t>Радиатор маслянный</t>
  </si>
  <si>
    <t>ЕК-12, ЕК-14</t>
  </si>
  <si>
    <t>декабрь  2012г.</t>
  </si>
  <si>
    <t>5012 Т</t>
  </si>
  <si>
    <t>24 В, (28 В,50 А) Г1702.3771/1322.3771/</t>
  </si>
  <si>
    <t>5013 Т</t>
  </si>
  <si>
    <t>КПП (коробка передачи)</t>
  </si>
  <si>
    <t>3421-1 Т</t>
  </si>
  <si>
    <t xml:space="preserve">Водяной радиатор  </t>
  </si>
  <si>
    <t>100У.13.01.010.03  (ЕК-14, двиг. Д-245)</t>
  </si>
  <si>
    <t>3438-1 Т</t>
  </si>
  <si>
    <t>поворота колес ЕК-14;ЭО-3323, правый  ЭО-3323А.71.80.300</t>
  </si>
  <si>
    <t>май, июнь,сентябрь, декабрь 2012г.</t>
  </si>
  <si>
    <t>3439-1 Т</t>
  </si>
  <si>
    <t>поворота колес ЕК-14;ЭО-3323, левый  ЭО-3323.71.80.400</t>
  </si>
  <si>
    <t>3443-1 Т</t>
  </si>
  <si>
    <t xml:space="preserve">Насосный агрегат </t>
  </si>
  <si>
    <t>333.3.55.100.220</t>
  </si>
  <si>
    <t>5014 Т</t>
  </si>
  <si>
    <t>ТНВД насос топливный</t>
  </si>
  <si>
    <t>4УТНМ-1111005-243 (Д-240,243)</t>
  </si>
  <si>
    <t>5015 Т</t>
  </si>
  <si>
    <t>Р/к-т ТНВД (насос топливный)</t>
  </si>
  <si>
    <t>5016 Т</t>
  </si>
  <si>
    <t>Пара плунжерная  ТНВД</t>
  </si>
  <si>
    <t>4УТНМ-Т-1111410-02</t>
  </si>
  <si>
    <t>5017 Т</t>
  </si>
  <si>
    <t>24.3708, (12 V, 4 квт)/Д-243;Д-65/</t>
  </si>
  <si>
    <t>5018 Т</t>
  </si>
  <si>
    <t>242.3708, 12 в</t>
  </si>
  <si>
    <t>5019 Т</t>
  </si>
  <si>
    <t xml:space="preserve">Маховик двигателя </t>
  </si>
  <si>
    <t>Д-243</t>
  </si>
  <si>
    <t>5021 Т</t>
  </si>
  <si>
    <t>Рем. к-т г/цилиндра стрелы (РТИ)</t>
  </si>
  <si>
    <t>(110х70) РТИ</t>
  </si>
  <si>
    <t>5020 Т</t>
  </si>
  <si>
    <t>Отопитель кабины</t>
  </si>
  <si>
    <t>ЕК-14, 24 V</t>
  </si>
  <si>
    <t>5022 Т</t>
  </si>
  <si>
    <t>Рем. к-т г/цилиндра рукоятки (РТИ)</t>
  </si>
  <si>
    <t>(125х90) РТИ</t>
  </si>
  <si>
    <t>5024 Т</t>
  </si>
  <si>
    <t>Рем. к-т г/цилиндра</t>
  </si>
  <si>
    <t>(110х80) РТИ</t>
  </si>
  <si>
    <t>5023 Т</t>
  </si>
  <si>
    <t xml:space="preserve">Рем. к-т г/цилиндра </t>
  </si>
  <si>
    <t>(100х63) РТИ</t>
  </si>
  <si>
    <t>5025 Т</t>
  </si>
  <si>
    <t>(110х63) РТИ</t>
  </si>
  <si>
    <t>5026 Т</t>
  </si>
  <si>
    <t>(125х63)</t>
  </si>
  <si>
    <t>5027 Т</t>
  </si>
  <si>
    <t>Р/к-т центрального коллектора платформы (РТИ)</t>
  </si>
  <si>
    <t>ЕК-12,ЕК-14</t>
  </si>
  <si>
    <t>5028 Т</t>
  </si>
  <si>
    <t>Ремкомплект гидрораспределителя</t>
  </si>
  <si>
    <t>314-02-520,00-10</t>
  </si>
  <si>
    <t>5029 Т</t>
  </si>
  <si>
    <t>ЭО-3323А.07.21.010</t>
  </si>
  <si>
    <t>5030 Т</t>
  </si>
  <si>
    <t>Ремкомплект ТКР</t>
  </si>
  <si>
    <t>6-01/ТКР7Н-2Т</t>
  </si>
  <si>
    <t>5032 Т</t>
  </si>
  <si>
    <t>Ремкомплект г/цилиндра поворота колес</t>
  </si>
  <si>
    <t>(ЭО-3323А.71.80300) РТИ</t>
  </si>
  <si>
    <t>5031 Т</t>
  </si>
  <si>
    <t>Ремкомплект г/цилиндра выносных опор</t>
  </si>
  <si>
    <t>(125х80х400) РТИ</t>
  </si>
  <si>
    <t>5033 Т</t>
  </si>
  <si>
    <t>Ремкомплект гидронасоса</t>
  </si>
  <si>
    <t>5034 Т</t>
  </si>
  <si>
    <t>Рем. к-т г/насоса</t>
  </si>
  <si>
    <t>313.3.55.557.303</t>
  </si>
  <si>
    <t>5035 Т</t>
  </si>
  <si>
    <t>Рем. к-т г/мотора</t>
  </si>
  <si>
    <t>310.12.01.03</t>
  </si>
  <si>
    <t>5036 Т</t>
  </si>
  <si>
    <t>310.12.00</t>
  </si>
  <si>
    <t>5037 Т</t>
  </si>
  <si>
    <t>210.3.56</t>
  </si>
  <si>
    <t>5038 Т</t>
  </si>
  <si>
    <t>Гидроцилиндр опоры</t>
  </si>
  <si>
    <t>(125х80х400) ЭО-3323А.71.80.300</t>
  </si>
  <si>
    <t>3425-1 Т</t>
  </si>
  <si>
    <t xml:space="preserve">Элемент фильтра </t>
  </si>
  <si>
    <t xml:space="preserve"> 55Р-661А-1-06 /460-1/ (Реготмас 661-1-05)</t>
  </si>
  <si>
    <t>Апрель,октябрь 2012г.</t>
  </si>
  <si>
    <t>5039 Т</t>
  </si>
  <si>
    <t>Элемент фильтра маслянный</t>
  </si>
  <si>
    <t>260-1017060</t>
  </si>
  <si>
    <t>5040 Т</t>
  </si>
  <si>
    <t>Элемент фильтра топливный</t>
  </si>
  <si>
    <t>240-1117030</t>
  </si>
  <si>
    <t>5041 Т</t>
  </si>
  <si>
    <t>Датчик указателя температуры</t>
  </si>
  <si>
    <t>12 V</t>
  </si>
  <si>
    <t>5042 Т</t>
  </si>
  <si>
    <t>Гидромотор хода</t>
  </si>
  <si>
    <t>310.3.112</t>
  </si>
  <si>
    <t>5043 Т</t>
  </si>
  <si>
    <t>Топливный насос ТНВД</t>
  </si>
  <si>
    <t>4УТНМ-Т-1111005-20  Д-245</t>
  </si>
  <si>
    <t>5044 Т</t>
  </si>
  <si>
    <t xml:space="preserve">Форсунка </t>
  </si>
  <si>
    <t>ФД 11.1112010-02</t>
  </si>
  <si>
    <t>5045 Т</t>
  </si>
  <si>
    <t>Гидрораспределитель</t>
  </si>
  <si>
    <t>314-02-520.00-10 (ЕК-18)</t>
  </si>
  <si>
    <t>5046 Т</t>
  </si>
  <si>
    <t>Ремкомплект г/цилиндра ковша</t>
  </si>
  <si>
    <t>(100х63х280) РТИ</t>
  </si>
  <si>
    <t>5047 Т</t>
  </si>
  <si>
    <t>Топливный насос ТНВД на ДВС “Перкинс”</t>
  </si>
  <si>
    <t>1104-44ТА</t>
  </si>
  <si>
    <t>5048 Т</t>
  </si>
  <si>
    <t>ТКР (турбокомпрессор)</t>
  </si>
  <si>
    <t>ТКР-6-01/ ТКР-7Н-2т</t>
  </si>
  <si>
    <t>5049 Т</t>
  </si>
  <si>
    <t>5050 Т</t>
  </si>
  <si>
    <t>5051 Т</t>
  </si>
  <si>
    <t>410.56.00</t>
  </si>
  <si>
    <t>28.92.16</t>
  </si>
  <si>
    <t>Гусеница ЕТ-14 в комплекте</t>
  </si>
  <si>
    <t>У2110.15.00.000-08</t>
  </si>
  <si>
    <t>5052 Т</t>
  </si>
  <si>
    <t>3504-1 Т</t>
  </si>
  <si>
    <t xml:space="preserve">Колесо направляющее </t>
  </si>
  <si>
    <t xml:space="preserve">с натяжным механизмом ЭО-3122.30.10.000 (ЕТ-14) </t>
  </si>
  <si>
    <t>3505-1 Т</t>
  </si>
  <si>
    <t xml:space="preserve">Механизм натяжения гусениц  </t>
  </si>
  <si>
    <t>(ЕТ-14)</t>
  </si>
  <si>
    <t>3503-1 Т</t>
  </si>
  <si>
    <t xml:space="preserve">Каток опорный </t>
  </si>
  <si>
    <t xml:space="preserve">18.31.06.100 (ЕТ-14) в комплекте </t>
  </si>
  <si>
    <t>Каток поддерживающий</t>
  </si>
  <si>
    <t>18.31.05.100</t>
  </si>
  <si>
    <t>2491-2 Т</t>
  </si>
  <si>
    <t xml:space="preserve">Генератор </t>
  </si>
  <si>
    <t xml:space="preserve">Г994.3701-1 (Г700.08.01)  /Д-245.5 </t>
  </si>
  <si>
    <t>Апрель, июнь, октябрь 2012г.</t>
  </si>
  <si>
    <t>май,  июль, октябрь, декабрь 2012г.</t>
  </si>
  <si>
    <t>5053 Т</t>
  </si>
  <si>
    <t>Вкладыш шатунной Д-260Р1</t>
  </si>
  <si>
    <t>Д-260</t>
  </si>
  <si>
    <t>5054 Т</t>
  </si>
  <si>
    <t>Вкладыш коренной Д-260Р1</t>
  </si>
  <si>
    <t>5055 Т</t>
  </si>
  <si>
    <t>Вкладыш шатунной Д-243 Ст</t>
  </si>
  <si>
    <t>5056 Т</t>
  </si>
  <si>
    <t>Вкладыш коренной Д-243 Ст</t>
  </si>
  <si>
    <t>4890-1 Т</t>
  </si>
  <si>
    <t>13.99.13</t>
  </si>
  <si>
    <t>Кошма</t>
  </si>
  <si>
    <t xml:space="preserve">Кошма техническая </t>
  </si>
  <si>
    <t>август, сентябрь, ноябрь 2012г.</t>
  </si>
  <si>
    <t>килограмм</t>
  </si>
  <si>
    <t>4891-1 Т</t>
  </si>
  <si>
    <t>32.99.11</t>
  </si>
  <si>
    <t xml:space="preserve">Подшлемник </t>
  </si>
  <si>
    <t xml:space="preserve">Зимний подшлемник </t>
  </si>
  <si>
    <t xml:space="preserve">Масло Mobil Super 3000 5w40 </t>
  </si>
  <si>
    <t>Масло Mobil Super 3000 5w40  (канистра 4 л.)</t>
  </si>
  <si>
    <t xml:space="preserve">Масло Mobil Super 3000 5w41 </t>
  </si>
  <si>
    <t>Масло Mobil Super 3000 5w41 (канистра 1 л.)</t>
  </si>
  <si>
    <t>литр</t>
  </si>
  <si>
    <t xml:space="preserve"> Июнь,сентябрь 2012г.</t>
  </si>
  <si>
    <t>3776 Т</t>
  </si>
  <si>
    <t>Бумага А3</t>
  </si>
  <si>
    <t>формат Аз цвет былый, белизно не менее 92%</t>
  </si>
  <si>
    <t>май, июнь 2012г.</t>
  </si>
  <si>
    <t>3777 Т</t>
  </si>
  <si>
    <t>Бумага для факса</t>
  </si>
  <si>
    <t>термобумага в рулоне</t>
  </si>
  <si>
    <t>рулон</t>
  </si>
  <si>
    <t>4670-1 Т</t>
  </si>
  <si>
    <t>08.12.20</t>
  </si>
  <si>
    <t>Зимняя добавка к раствору "Криопласт-П25"</t>
  </si>
  <si>
    <t>РК, г. Актау, мкр 23 ТОО "ОСС" каб: 1Б</t>
  </si>
  <si>
    <t xml:space="preserve"> Ноябрь, декабрь 2012г.</t>
  </si>
  <si>
    <t>4,5,10,18,19</t>
  </si>
  <si>
    <t>ГОСТ 24211, ТУ 5870-013-58042865-05,
фасовка не более 50 кг.</t>
  </si>
  <si>
    <t>Включить  следующие позиции по товаром:</t>
  </si>
  <si>
    <t>Исключить следующую позицию по услугам:</t>
  </si>
  <si>
    <t>Итого по услугам:</t>
  </si>
  <si>
    <t>99 У</t>
  </si>
  <si>
    <t>85.59.13</t>
  </si>
  <si>
    <t>Обучение закону о "Промышленной безопасности на производственных объектах" ИТР</t>
  </si>
  <si>
    <t>Январь 2012г.</t>
  </si>
  <si>
    <t>РК, Мангистауская обл,город Актау ТОО"ОСС"</t>
  </si>
  <si>
    <t>-</t>
  </si>
  <si>
    <t>Срок выполнения работ с января по декабрь месяц</t>
  </si>
  <si>
    <t>Оплата по факту после подписания акта приема-передачи оказанных услуг</t>
  </si>
  <si>
    <t>Изменить  следующие позиции по товаром:</t>
  </si>
  <si>
    <t>Изменить  следующие позиции по услугам:</t>
  </si>
  <si>
    <t>100-1 У</t>
  </si>
  <si>
    <t>Обучение "Безопасность и охрана труда"</t>
  </si>
  <si>
    <t>Обучение "Безопасность и охрана труда" работников.</t>
  </si>
  <si>
    <t>Срок выполнения работ с октября по декабрь месяц</t>
  </si>
  <si>
    <t>4,5,10,11,14,20,21</t>
  </si>
  <si>
    <t>ИТОГО по ТРУ:</t>
  </si>
  <si>
    <t>3731-1 Т</t>
  </si>
  <si>
    <t>32.50.42</t>
  </si>
  <si>
    <t xml:space="preserve">Щиток </t>
  </si>
  <si>
    <t>Щиток для газо-электросварщиков НН-10</t>
  </si>
  <si>
    <t>Ноябрь, декабрь  2012г.</t>
  </si>
  <si>
    <t>3734-1 Т</t>
  </si>
  <si>
    <t xml:space="preserve">Очки защитные с непрямой вентиляцией </t>
  </si>
  <si>
    <t xml:space="preserve">ГОСТ Р 12.4.013-97 Закрытые очки с непрямой вентиляцией. Обтюратор из ПВХ. Панорамное стекло из оптически прозрачного стекла. </t>
  </si>
  <si>
    <t>3738-2 Т</t>
  </si>
  <si>
    <t>20.41.32</t>
  </si>
  <si>
    <t>Мыло 200 г</t>
  </si>
  <si>
    <t>Хозяйственное, твердое, жирность - 72%, с добавлением глицерина, для санитарно- гигиенических и промышленных целей, 200г, ГОСТ 30266-95</t>
  </si>
  <si>
    <t>Апрель, Июнь, 
октябрь 2012г.</t>
  </si>
  <si>
    <t>май, июль,
ноябрь  2012г.</t>
  </si>
  <si>
    <t>авансовый платеж - 100%</t>
  </si>
  <si>
    <t>10,11,14,18,20,21</t>
  </si>
  <si>
    <t>3435-1 Т</t>
  </si>
  <si>
    <t>ковша ЕК-14 (110х70х900) 313-00-23.94.000</t>
  </si>
  <si>
    <t>10,11,14,18,19,20,21</t>
  </si>
  <si>
    <t>163 У</t>
  </si>
  <si>
    <t>74.90.15</t>
  </si>
  <si>
    <t>Услуги по разработке экспертного заключения в области промышленной безопасности ТОО "ОСС"</t>
  </si>
  <si>
    <t>Экспертное заключение в области пром.безопасности объектов ТОО "ОСС"</t>
  </si>
  <si>
    <t>Июль 2012г</t>
  </si>
  <si>
    <t>Октябрь  2012г</t>
  </si>
  <si>
    <t>Включить  следующие позиции по услугам:</t>
  </si>
  <si>
    <t>5057 Т</t>
  </si>
  <si>
    <t>27.51.28</t>
  </si>
  <si>
    <t>Водогрейный котел</t>
  </si>
  <si>
    <t>Водогрейный котел  мощностью 760кВт, Мощность горелки 581,0-1163,0кВт, Расход жидкого топлива 50-100кг/ч, Расход газа 58,4-117нм3/ч; Двигатель 3000Вт, Номинальная электрическая мощность 3400кВт.</t>
  </si>
  <si>
    <t>" Утвержден "</t>
  </si>
  <si>
    <t xml:space="preserve">Приказом директора </t>
  </si>
  <si>
    <t xml:space="preserve"> Изменения и дополнения №12  в  Годовой план закупок товаров, работ и услуг  ТОО "Oil Constructioon Company" на  2012г .</t>
  </si>
  <si>
    <t>Приказ №323 от 26.09.2012 год.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</si>
</sst>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.00_);[Red]&quot;($&quot;#,##0.00\)"/>
    <numFmt numFmtId="165" formatCode="_-* #,##0.00_р_._-;\-* #,##0.00_р_._-;_-* \-??_р_._-;_-@_-"/>
    <numFmt numFmtId="166" formatCode="_(* #,##0.00_);_(* \(#,##0.00\);_(* \-??_);_(@_)"/>
    <numFmt numFmtId="167" formatCode="#,##0_р_."/>
    <numFmt numFmtId="168" formatCode="_-* #,##0_р_._-;\-* #,##0_р_._-;_-* \-??_р_._-;_-@_-"/>
    <numFmt numFmtId="169" formatCode="_(* #,##0_);_(* \(#,##0\);_(* \-??_);_(@_)"/>
    <numFmt numFmtId="170" formatCode="mm/yy"/>
    <numFmt numFmtId="171" formatCode="\ #,##0&quot;    &quot;;\-#,##0&quot;    &quot;;&quot; -&quot;#&quot;    &quot;;@\ "/>
    <numFmt numFmtId="172" formatCode="#,##0.0"/>
    <numFmt numFmtId="173" formatCode="_-* #,##0.0_р_._-;\-* #,##0.0_р_._-;_-* \-??_р_._-;_-@_-"/>
    <numFmt numFmtId="174" formatCode="_-* #,##0.000_р_._-;\-* #,##0.000_р_._-;_-* \-??_р_._-;_-@_-"/>
    <numFmt numFmtId="175" formatCode="_-* #,##0.0000_р_._-;\-* #,##0.0000_р_._-;_-* \-??_р_._-;_-@_-"/>
    <numFmt numFmtId="176" formatCode="_-* #,##0.00000_р_._-;\-* #,##0.00000_р_._-;_-* \-??_р_._-;_-@_-"/>
    <numFmt numFmtId="177" formatCode="_(* #,##0_);_(* \(#,##0\);_(* &quot;-&quot;??_);_(@_)"/>
    <numFmt numFmtId="178" formatCode="_(* #,##0.00_);_(* \(#,##0.00\);_(* &quot;-&quot;??_);_(@_)"/>
    <numFmt numFmtId="179" formatCode="0.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_р_._-;\-* #,##0_р_._-;_-* &quot;-&quot;??_р_._-;_-@_-"/>
    <numFmt numFmtId="186" formatCode="[$-FC19]d\ mmmm\ yyyy\ &quot;г.&quot;"/>
    <numFmt numFmtId="187" formatCode="dd/mm/yy;@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20"/>
      <name val="Times New Roman"/>
      <family val="1"/>
    </font>
    <font>
      <sz val="22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1" fillId="0" borderId="0" applyFill="0" applyBorder="0" applyAlignment="0" applyProtection="0"/>
    <xf numFmtId="166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2" fillId="0" borderId="0" xfId="65" applyFont="1" applyFill="1" applyAlignment="1">
      <alignment horizontal="center" vertical="center"/>
      <protection/>
    </xf>
    <xf numFmtId="0" fontId="22" fillId="0" borderId="0" xfId="65" applyFont="1" applyFill="1" applyBorder="1" applyAlignment="1">
      <alignment horizontal="center" vertical="center"/>
      <protection/>
    </xf>
    <xf numFmtId="0" fontId="20" fillId="24" borderId="10" xfId="65" applyFont="1" applyFill="1" applyBorder="1" applyAlignment="1">
      <alignment horizontal="center" vertical="center"/>
      <protection/>
    </xf>
    <xf numFmtId="0" fontId="20" fillId="24" borderId="10" xfId="0" applyFont="1" applyFill="1" applyBorder="1" applyAlignment="1">
      <alignment horizontal="center" vertical="center"/>
    </xf>
    <xf numFmtId="0" fontId="20" fillId="24" borderId="10" xfId="65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165" fontId="20" fillId="24" borderId="10" xfId="93" applyFont="1" applyFill="1" applyBorder="1" applyAlignment="1" applyProtection="1">
      <alignment horizontal="center" vertical="center" wrapText="1"/>
      <protection/>
    </xf>
    <xf numFmtId="0" fontId="27" fillId="25" borderId="0" xfId="65" applyFont="1" applyFill="1" applyAlignment="1">
      <alignment horizontal="center" vertical="center"/>
      <protection/>
    </xf>
    <xf numFmtId="0" fontId="28" fillId="25" borderId="0" xfId="65" applyFont="1" applyFill="1" applyAlignment="1">
      <alignment horizontal="center" vertical="center"/>
      <protection/>
    </xf>
    <xf numFmtId="0" fontId="20" fillId="24" borderId="0" xfId="65" applyFont="1" applyFill="1" applyAlignment="1">
      <alignment horizontal="center" vertical="center"/>
      <protection/>
    </xf>
    <xf numFmtId="0" fontId="29" fillId="0" borderId="0" xfId="65" applyFont="1" applyFill="1" applyBorder="1" applyAlignment="1">
      <alignment vertical="center"/>
      <protection/>
    </xf>
    <xf numFmtId="0" fontId="29" fillId="0" borderId="0" xfId="65" applyFont="1" applyFill="1" applyBorder="1" applyAlignment="1">
      <alignment horizontal="center" vertical="center"/>
      <protection/>
    </xf>
    <xf numFmtId="0" fontId="28" fillId="0" borderId="0" xfId="65" applyFont="1" applyFill="1" applyBorder="1" applyAlignment="1">
      <alignment horizontal="center" vertical="center"/>
      <protection/>
    </xf>
    <xf numFmtId="0" fontId="29" fillId="0" borderId="0" xfId="65" applyFont="1" applyFill="1" applyAlignment="1">
      <alignment horizontal="center" vertical="center"/>
      <protection/>
    </xf>
    <xf numFmtId="0" fontId="28" fillId="0" borderId="0" xfId="65" applyFont="1" applyFill="1" applyBorder="1" applyAlignment="1">
      <alignment horizontal="right" vertical="center"/>
      <protection/>
    </xf>
    <xf numFmtId="0" fontId="22" fillId="0" borderId="0" xfId="65" applyFont="1" applyFill="1" applyBorder="1" applyAlignment="1">
      <alignment vertical="center"/>
      <protection/>
    </xf>
    <xf numFmtId="0" fontId="23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1" fillId="0" borderId="0" xfId="65" applyFont="1" applyFill="1" applyAlignment="1">
      <alignment horizontal="center" vertical="center"/>
      <protection/>
    </xf>
    <xf numFmtId="0" fontId="27" fillId="0" borderId="0" xfId="65" applyFont="1" applyFill="1" applyBorder="1" applyAlignment="1">
      <alignment horizontal="center" vertical="center"/>
      <protection/>
    </xf>
    <xf numFmtId="0" fontId="27" fillId="0" borderId="0" xfId="65" applyFont="1" applyFill="1" applyAlignment="1">
      <alignment horizontal="center" vertical="center"/>
      <protection/>
    </xf>
    <xf numFmtId="0" fontId="38" fillId="0" borderId="10" xfId="0" applyFont="1" applyFill="1" applyBorder="1" applyAlignment="1">
      <alignment horizontal="center" vertical="center"/>
    </xf>
    <xf numFmtId="0" fontId="38" fillId="0" borderId="10" xfId="65" applyFont="1" applyFill="1" applyBorder="1" applyAlignment="1">
      <alignment horizontal="center" vertical="center" wrapText="1"/>
      <protection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65" applyFont="1" applyFill="1" applyBorder="1" applyAlignment="1">
      <alignment horizontal="center" vertical="center"/>
      <protection/>
    </xf>
    <xf numFmtId="0" fontId="38" fillId="0" borderId="10" xfId="83" applyNumberFormat="1" applyFont="1" applyFill="1" applyBorder="1" applyAlignment="1" applyProtection="1">
      <alignment horizontal="center" vertical="center"/>
      <protection hidden="1"/>
    </xf>
    <xf numFmtId="165" fontId="38" fillId="0" borderId="10" xfId="93" applyFont="1" applyFill="1" applyBorder="1" applyAlignment="1">
      <alignment horizontal="left" vertical="center" wrapText="1"/>
    </xf>
    <xf numFmtId="165" fontId="38" fillId="0" borderId="10" xfId="93" applyFont="1" applyFill="1" applyBorder="1" applyAlignment="1" applyProtection="1">
      <alignment horizontal="center" vertical="center" wrapText="1"/>
      <protection/>
    </xf>
    <xf numFmtId="0" fontId="39" fillId="0" borderId="0" xfId="65" applyFont="1" applyFill="1" applyBorder="1" applyAlignment="1">
      <alignment horizontal="center" vertical="center"/>
      <protection/>
    </xf>
    <xf numFmtId="0" fontId="39" fillId="0" borderId="0" xfId="65" applyFont="1" applyFill="1" applyAlignment="1">
      <alignment horizontal="center" vertical="center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0" xfId="65" applyFont="1" applyFill="1" applyBorder="1" applyAlignment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65" applyFont="1" applyFill="1" applyBorder="1" applyAlignment="1">
      <alignment horizontal="center" vertical="center"/>
      <protection/>
    </xf>
    <xf numFmtId="0" fontId="20" fillId="0" borderId="10" xfId="83" applyNumberFormat="1" applyFont="1" applyFill="1" applyBorder="1" applyAlignment="1" applyProtection="1">
      <alignment horizontal="center" vertical="center"/>
      <protection hidden="1"/>
    </xf>
    <xf numFmtId="165" fontId="20" fillId="0" borderId="10" xfId="93" applyFont="1" applyFill="1" applyBorder="1" applyAlignment="1">
      <alignment horizontal="left" vertical="center" wrapText="1"/>
    </xf>
    <xf numFmtId="165" fontId="20" fillId="0" borderId="10" xfId="93" applyFont="1" applyFill="1" applyBorder="1" applyAlignment="1" applyProtection="1">
      <alignment horizontal="center" vertical="center" wrapText="1"/>
      <protection/>
    </xf>
    <xf numFmtId="0" fontId="22" fillId="0" borderId="10" xfId="65" applyFont="1" applyFill="1" applyBorder="1" applyAlignment="1">
      <alignment horizontal="center" vertical="center"/>
      <protection/>
    </xf>
    <xf numFmtId="0" fontId="20" fillId="0" borderId="0" xfId="65" applyFont="1" applyFill="1" applyAlignment="1">
      <alignment horizontal="center" vertical="center"/>
      <protection/>
    </xf>
    <xf numFmtId="49" fontId="20" fillId="0" borderId="10" xfId="65" applyNumberFormat="1" applyFont="1" applyFill="1" applyBorder="1" applyAlignment="1">
      <alignment horizontal="center" vertical="center"/>
      <protection/>
    </xf>
    <xf numFmtId="0" fontId="20" fillId="0" borderId="0" xfId="65" applyFont="1" applyFill="1" applyBorder="1" applyAlignment="1">
      <alignment horizontal="center" vertical="center"/>
      <protection/>
    </xf>
    <xf numFmtId="3" fontId="28" fillId="0" borderId="0" xfId="65" applyNumberFormat="1" applyFont="1" applyFill="1" applyBorder="1" applyAlignment="1">
      <alignment horizontal="center" vertical="center"/>
      <protection/>
    </xf>
    <xf numFmtId="0" fontId="28" fillId="0" borderId="0" xfId="65" applyFont="1" applyFill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 wrapText="1"/>
    </xf>
    <xf numFmtId="165" fontId="20" fillId="0" borderId="10" xfId="93" applyFont="1" applyFill="1" applyBorder="1" applyAlignment="1">
      <alignment horizontal="center" vertical="center" wrapText="1"/>
    </xf>
    <xf numFmtId="4" fontId="28" fillId="0" borderId="0" xfId="65" applyNumberFormat="1" applyFont="1" applyFill="1" applyBorder="1" applyAlignment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 wrapText="1"/>
    </xf>
    <xf numFmtId="0" fontId="20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10" xfId="81" applyFont="1" applyFill="1" applyBorder="1" applyAlignment="1" applyProtection="1">
      <alignment horizontal="center" vertical="center" wrapText="1"/>
      <protection hidden="1"/>
    </xf>
    <xf numFmtId="49" fontId="22" fillId="0" borderId="10" xfId="59" applyNumberFormat="1" applyFont="1" applyFill="1" applyBorder="1" applyAlignment="1">
      <alignment horizontal="center" vertical="center" wrapText="1"/>
      <protection/>
    </xf>
    <xf numFmtId="0" fontId="22" fillId="0" borderId="10" xfId="65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82" applyNumberFormat="1" applyFont="1" applyFill="1" applyBorder="1" applyAlignment="1" applyProtection="1">
      <alignment horizontal="center" vertical="center" wrapText="1"/>
      <protection hidden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10" xfId="83" applyNumberFormat="1" applyFont="1" applyFill="1" applyBorder="1" applyAlignment="1" applyProtection="1">
      <alignment horizontal="center" vertical="center" wrapText="1"/>
      <protection/>
    </xf>
    <xf numFmtId="0" fontId="20" fillId="0" borderId="10" xfId="82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83" applyNumberFormat="1" applyFont="1" applyFill="1" applyBorder="1" applyAlignment="1" applyProtection="1">
      <alignment horizontal="center" vertical="center" wrapText="1"/>
      <protection hidden="1"/>
    </xf>
    <xf numFmtId="4" fontId="22" fillId="0" borderId="10" xfId="65" applyNumberFormat="1" applyFont="1" applyFill="1" applyBorder="1" applyAlignment="1">
      <alignment horizontal="center" vertical="center"/>
      <protection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83" applyNumberFormat="1" applyFont="1" applyFill="1" applyBorder="1" applyAlignment="1" applyProtection="1">
      <alignment horizontal="center" vertical="center" wrapText="1"/>
      <protection hidden="1"/>
    </xf>
    <xf numFmtId="166" fontId="20" fillId="0" borderId="10" xfId="93" applyNumberFormat="1" applyFont="1" applyFill="1" applyBorder="1" applyAlignment="1" applyProtection="1">
      <alignment horizontal="center" vertical="center" wrapText="1"/>
      <protection/>
    </xf>
    <xf numFmtId="49" fontId="20" fillId="0" borderId="10" xfId="65" applyNumberFormat="1" applyFont="1" applyFill="1" applyBorder="1" applyAlignment="1">
      <alignment horizontal="center" vertical="center" wrapText="1"/>
      <protection/>
    </xf>
    <xf numFmtId="14" fontId="20" fillId="0" borderId="10" xfId="65" applyNumberFormat="1" applyFont="1" applyFill="1" applyBorder="1" applyAlignment="1">
      <alignment horizontal="center" vertical="center" wrapText="1"/>
      <protection/>
    </xf>
    <xf numFmtId="0" fontId="22" fillId="0" borderId="10" xfId="83" applyNumberFormat="1" applyFont="1" applyFill="1" applyBorder="1" applyAlignment="1" applyProtection="1">
      <alignment horizontal="center" vertical="center"/>
      <protection hidden="1"/>
    </xf>
    <xf numFmtId="166" fontId="22" fillId="0" borderId="10" xfId="93" applyNumberFormat="1" applyFont="1" applyFill="1" applyBorder="1" applyAlignment="1" applyProtection="1">
      <alignment horizontal="center" vertical="center" wrapText="1"/>
      <protection/>
    </xf>
    <xf numFmtId="0" fontId="20" fillId="0" borderId="0" xfId="65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/>
    </xf>
    <xf numFmtId="14" fontId="20" fillId="0" borderId="0" xfId="65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83" applyNumberFormat="1" applyFont="1" applyFill="1" applyBorder="1" applyAlignment="1" applyProtection="1">
      <alignment horizontal="center" vertical="center"/>
      <protection hidden="1"/>
    </xf>
    <xf numFmtId="166" fontId="20" fillId="0" borderId="0" xfId="93" applyNumberFormat="1" applyFont="1" applyFill="1" applyBorder="1" applyAlignment="1" applyProtection="1">
      <alignment horizontal="center" vertical="center" wrapText="1"/>
      <protection/>
    </xf>
    <xf numFmtId="165" fontId="20" fillId="0" borderId="0" xfId="93" applyFont="1" applyFill="1" applyBorder="1" applyAlignment="1" applyProtection="1">
      <alignment horizontal="center" vertical="center" wrapText="1"/>
      <protection/>
    </xf>
    <xf numFmtId="0" fontId="28" fillId="0" borderId="0" xfId="65" applyFont="1" applyFill="1" applyAlignment="1">
      <alignment vertical="center"/>
      <protection/>
    </xf>
    <xf numFmtId="0" fontId="29" fillId="0" borderId="0" xfId="65" applyFont="1" applyFill="1" applyAlignment="1">
      <alignment vertical="center"/>
      <protection/>
    </xf>
    <xf numFmtId="0" fontId="28" fillId="0" borderId="0" xfId="65" applyFont="1" applyFill="1" applyAlignment="1">
      <alignment horizontal="left" vertical="center"/>
      <protection/>
    </xf>
    <xf numFmtId="0" fontId="22" fillId="0" borderId="0" xfId="65" applyFont="1" applyFill="1" applyAlignment="1">
      <alignment vertical="center"/>
      <protection/>
    </xf>
    <xf numFmtId="0" fontId="26" fillId="0" borderId="0" xfId="65" applyFont="1" applyFill="1" applyAlignment="1">
      <alignment vertical="center"/>
      <protection/>
    </xf>
    <xf numFmtId="0" fontId="22" fillId="0" borderId="0" xfId="65" applyFont="1" applyFill="1" applyAlignment="1">
      <alignment horizontal="center" vertical="center" wrapText="1"/>
      <protection/>
    </xf>
    <xf numFmtId="0" fontId="34" fillId="25" borderId="0" xfId="65" applyFont="1" applyFill="1" applyAlignment="1">
      <alignment horizontal="center" vertical="center"/>
      <protection/>
    </xf>
    <xf numFmtId="0" fontId="32" fillId="25" borderId="0" xfId="65" applyFont="1" applyFill="1" applyAlignment="1">
      <alignment horizontal="center" vertical="center"/>
      <protection/>
    </xf>
    <xf numFmtId="0" fontId="26" fillId="0" borderId="0" xfId="65" applyFont="1" applyFill="1" applyAlignment="1">
      <alignment horizontal="center"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35" fillId="0" borderId="0" xfId="65" applyFont="1" applyFill="1" applyAlignment="1">
      <alignment vertical="center"/>
      <protection/>
    </xf>
    <xf numFmtId="0" fontId="26" fillId="0" borderId="0" xfId="65" applyFont="1" applyFill="1" applyAlignment="1">
      <alignment horizontal="left" vertical="center"/>
      <protection/>
    </xf>
    <xf numFmtId="0" fontId="35" fillId="0" borderId="0" xfId="65" applyFont="1" applyFill="1" applyAlignment="1">
      <alignment horizontal="center" vertical="center"/>
      <protection/>
    </xf>
    <xf numFmtId="0" fontId="20" fillId="0" borderId="10" xfId="75" applyFont="1" applyFill="1" applyBorder="1" applyAlignment="1">
      <alignment horizontal="center" vertical="center" wrapText="1"/>
      <protection/>
    </xf>
    <xf numFmtId="0" fontId="20" fillId="0" borderId="10" xfId="82" applyFont="1" applyFill="1" applyBorder="1" applyAlignment="1" applyProtection="1">
      <alignment horizontal="center" vertical="center" wrapText="1"/>
      <protection hidden="1"/>
    </xf>
    <xf numFmtId="165" fontId="20" fillId="0" borderId="10" xfId="0" applyNumberFormat="1" applyFont="1" applyFill="1" applyBorder="1" applyAlignment="1">
      <alignment horizontal="center" vertical="center"/>
    </xf>
    <xf numFmtId="2" fontId="20" fillId="0" borderId="10" xfId="96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>
      <alignment horizontal="center" vertical="center"/>
    </xf>
    <xf numFmtId="165" fontId="20" fillId="0" borderId="10" xfId="93" applyFont="1" applyFill="1" applyBorder="1" applyAlignment="1" applyProtection="1">
      <alignment horizontal="center" vertical="center"/>
      <protection/>
    </xf>
    <xf numFmtId="165" fontId="0" fillId="0" borderId="10" xfId="93" applyFill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center" vertical="center" wrapText="1"/>
    </xf>
    <xf numFmtId="0" fontId="20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20" fillId="0" borderId="10" xfId="0" applyNumberFormat="1" applyFont="1" applyFill="1" applyBorder="1" applyAlignment="1">
      <alignment horizontal="center" vertical="center" wrapText="1"/>
    </xf>
    <xf numFmtId="49" fontId="20" fillId="0" borderId="10" xfId="59" applyNumberFormat="1" applyFont="1" applyFill="1" applyBorder="1" applyAlignment="1">
      <alignment horizontal="center" vertical="center" wrapText="1"/>
      <protection/>
    </xf>
    <xf numFmtId="0" fontId="20" fillId="0" borderId="10" xfId="67" applyFont="1" applyFill="1" applyBorder="1" applyAlignment="1">
      <alignment horizontal="center" vertical="center"/>
      <protection/>
    </xf>
    <xf numFmtId="49" fontId="22" fillId="24" borderId="10" xfId="89" applyNumberFormat="1" applyFont="1" applyFill="1" applyBorder="1" applyAlignment="1">
      <alignment horizontal="center" vertical="center" wrapText="1"/>
      <protection/>
    </xf>
    <xf numFmtId="0" fontId="20" fillId="24" borderId="10" xfId="82" applyNumberFormat="1" applyFont="1" applyFill="1" applyBorder="1" applyAlignment="1" applyProtection="1">
      <alignment horizontal="center" vertical="center" wrapText="1"/>
      <protection hidden="1"/>
    </xf>
    <xf numFmtId="0" fontId="20" fillId="24" borderId="10" xfId="81" applyFont="1" applyFill="1" applyBorder="1" applyAlignment="1" applyProtection="1">
      <alignment horizontal="center" vertical="center" wrapText="1"/>
      <protection hidden="1"/>
    </xf>
    <xf numFmtId="3" fontId="20" fillId="24" borderId="10" xfId="82" applyNumberFormat="1" applyFont="1" applyFill="1" applyBorder="1" applyAlignment="1" applyProtection="1">
      <alignment horizontal="center" vertical="center" wrapText="1"/>
      <protection hidden="1"/>
    </xf>
    <xf numFmtId="0" fontId="22" fillId="24" borderId="10" xfId="65" applyFont="1" applyFill="1" applyBorder="1" applyAlignment="1">
      <alignment horizontal="center" vertical="center"/>
      <protection/>
    </xf>
    <xf numFmtId="0" fontId="29" fillId="0" borderId="0" xfId="65" applyFont="1" applyFill="1" applyBorder="1" applyAlignment="1">
      <alignment horizontal="center" vertical="center" wrapText="1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6" fillId="0" borderId="0" xfId="65" applyFont="1" applyFill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center" vertical="center" wrapText="1"/>
    </xf>
    <xf numFmtId="165" fontId="36" fillId="0" borderId="0" xfId="93" applyFont="1" applyFill="1" applyBorder="1" applyAlignment="1">
      <alignment horizontal="center" vertical="center" wrapText="1"/>
    </xf>
    <xf numFmtId="4" fontId="29" fillId="0" borderId="0" xfId="65" applyNumberFormat="1" applyFont="1" applyFill="1" applyBorder="1" applyAlignment="1">
      <alignment horizontal="center" vertical="center"/>
      <protection/>
    </xf>
    <xf numFmtId="49" fontId="20" fillId="24" borderId="10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/>
    </xf>
    <xf numFmtId="0" fontId="28" fillId="26" borderId="0" xfId="65" applyFont="1" applyFill="1" applyBorder="1" applyAlignment="1">
      <alignment horizontal="center" vertical="center"/>
      <protection/>
    </xf>
    <xf numFmtId="0" fontId="20" fillId="27" borderId="0" xfId="65" applyFont="1" applyFill="1" applyAlignment="1">
      <alignment horizontal="center" vertical="center"/>
      <protection/>
    </xf>
    <xf numFmtId="0" fontId="32" fillId="26" borderId="11" xfId="65" applyFont="1" applyFill="1" applyBorder="1" applyAlignment="1">
      <alignment horizontal="center" vertical="center"/>
      <protection/>
    </xf>
    <xf numFmtId="0" fontId="33" fillId="26" borderId="10" xfId="0" applyFont="1" applyFill="1" applyBorder="1" applyAlignment="1">
      <alignment horizontal="center" vertical="center" wrapText="1"/>
    </xf>
    <xf numFmtId="0" fontId="33" fillId="26" borderId="10" xfId="65" applyFont="1" applyFill="1" applyBorder="1" applyAlignment="1">
      <alignment horizontal="center" vertical="center"/>
      <protection/>
    </xf>
    <xf numFmtId="0" fontId="33" fillId="26" borderId="10" xfId="65" applyFont="1" applyFill="1" applyBorder="1" applyAlignment="1">
      <alignment horizontal="center" vertical="center" wrapText="1"/>
      <protection/>
    </xf>
    <xf numFmtId="0" fontId="31" fillId="26" borderId="10" xfId="0" applyFont="1" applyFill="1" applyBorder="1" applyAlignment="1">
      <alignment horizontal="center" vertical="center" wrapText="1"/>
    </xf>
    <xf numFmtId="0" fontId="33" fillId="26" borderId="10" xfId="83" applyNumberFormat="1" applyFont="1" applyFill="1" applyBorder="1" applyAlignment="1" applyProtection="1">
      <alignment horizontal="center" vertical="center"/>
      <protection hidden="1"/>
    </xf>
    <xf numFmtId="166" fontId="33" fillId="26" borderId="10" xfId="93" applyNumberFormat="1" applyFont="1" applyFill="1" applyBorder="1" applyAlignment="1" applyProtection="1">
      <alignment horizontal="center" vertical="center" wrapText="1"/>
      <protection/>
    </xf>
    <xf numFmtId="165" fontId="30" fillId="26" borderId="10" xfId="93" applyFont="1" applyFill="1" applyBorder="1" applyAlignment="1" applyProtection="1">
      <alignment horizontal="center" vertical="center" wrapText="1"/>
      <protection/>
    </xf>
    <xf numFmtId="0" fontId="32" fillId="26" borderId="0" xfId="65" applyFont="1" applyFill="1" applyBorder="1" applyAlignment="1">
      <alignment horizontal="center" vertical="center"/>
      <protection/>
    </xf>
    <xf numFmtId="0" fontId="32" fillId="26" borderId="0" xfId="65" applyFont="1" applyFill="1" applyAlignment="1">
      <alignment horizontal="center" vertical="center"/>
      <protection/>
    </xf>
    <xf numFmtId="0" fontId="20" fillId="24" borderId="11" xfId="65" applyFont="1" applyFill="1" applyBorder="1" applyAlignment="1">
      <alignment horizontal="center" vertical="center"/>
      <protection/>
    </xf>
    <xf numFmtId="0" fontId="22" fillId="26" borderId="10" xfId="65" applyFont="1" applyFill="1" applyBorder="1" applyAlignment="1">
      <alignment horizontal="center" vertical="center" wrapText="1"/>
      <protection/>
    </xf>
    <xf numFmtId="0" fontId="38" fillId="26" borderId="10" xfId="65" applyFont="1" applyFill="1" applyBorder="1" applyAlignment="1">
      <alignment horizontal="center" vertical="center" wrapText="1"/>
      <protection/>
    </xf>
    <xf numFmtId="0" fontId="20" fillId="24" borderId="12" xfId="65" applyFont="1" applyFill="1" applyBorder="1" applyAlignment="1">
      <alignment horizontal="center" vertical="center" wrapText="1"/>
      <protection/>
    </xf>
    <xf numFmtId="171" fontId="20" fillId="24" borderId="10" xfId="95" applyNumberFormat="1" applyFont="1" applyFill="1" applyBorder="1" applyAlignment="1" applyProtection="1">
      <alignment horizontal="center" vertical="center" wrapText="1"/>
      <protection/>
    </xf>
    <xf numFmtId="0" fontId="22" fillId="26" borderId="10" xfId="65" applyFont="1" applyFill="1" applyBorder="1" applyAlignment="1">
      <alignment horizontal="center" vertical="center"/>
      <protection/>
    </xf>
    <xf numFmtId="43" fontId="33" fillId="26" borderId="10" xfId="65" applyNumberFormat="1" applyFont="1" applyFill="1" applyBorder="1" applyAlignment="1">
      <alignment horizontal="center" vertical="center"/>
      <protection/>
    </xf>
    <xf numFmtId="0" fontId="27" fillId="26" borderId="0" xfId="65" applyFont="1" applyFill="1" applyBorder="1" applyAlignment="1">
      <alignment horizontal="center" vertical="center"/>
      <protection/>
    </xf>
    <xf numFmtId="0" fontId="27" fillId="26" borderId="0" xfId="65" applyFont="1" applyFill="1" applyAlignment="1">
      <alignment horizontal="center" vertical="center"/>
      <protection/>
    </xf>
    <xf numFmtId="0" fontId="20" fillId="26" borderId="10" xfId="0" applyFont="1" applyFill="1" applyBorder="1" applyAlignment="1">
      <alignment horizontal="center" vertical="center" wrapText="1"/>
    </xf>
    <xf numFmtId="0" fontId="21" fillId="26" borderId="10" xfId="65" applyFont="1" applyFill="1" applyBorder="1" applyAlignment="1">
      <alignment horizontal="center" vertical="center"/>
      <protection/>
    </xf>
    <xf numFmtId="0" fontId="20" fillId="26" borderId="10" xfId="65" applyFont="1" applyFill="1" applyBorder="1" applyAlignment="1">
      <alignment horizontal="center" vertical="center"/>
      <protection/>
    </xf>
    <xf numFmtId="0" fontId="20" fillId="26" borderId="10" xfId="65" applyFont="1" applyFill="1" applyBorder="1" applyAlignment="1">
      <alignment horizontal="center" vertical="center" wrapText="1"/>
      <protection/>
    </xf>
    <xf numFmtId="17" fontId="20" fillId="26" borderId="10" xfId="65" applyNumberFormat="1" applyFont="1" applyFill="1" applyBorder="1" applyAlignment="1">
      <alignment horizontal="center" vertical="center" wrapText="1"/>
      <protection/>
    </xf>
    <xf numFmtId="49" fontId="20" fillId="26" borderId="10" xfId="65" applyNumberFormat="1" applyFont="1" applyFill="1" applyBorder="1" applyAlignment="1">
      <alignment horizontal="center" vertical="center"/>
      <protection/>
    </xf>
    <xf numFmtId="177" fontId="20" fillId="26" borderId="10" xfId="93" applyNumberFormat="1" applyFont="1" applyFill="1" applyBorder="1" applyAlignment="1" applyProtection="1">
      <alignment horizontal="center" vertical="center" wrapText="1"/>
      <protection hidden="1"/>
    </xf>
    <xf numFmtId="165" fontId="30" fillId="26" borderId="10" xfId="93" applyFont="1" applyFill="1" applyBorder="1" applyAlignment="1">
      <alignment horizontal="center" vertical="center" wrapText="1"/>
    </xf>
    <xf numFmtId="0" fontId="30" fillId="26" borderId="10" xfId="65" applyFont="1" applyFill="1" applyBorder="1" applyAlignment="1">
      <alignment horizontal="center" vertical="center"/>
      <protection/>
    </xf>
    <xf numFmtId="17" fontId="33" fillId="26" borderId="10" xfId="65" applyNumberFormat="1" applyFont="1" applyFill="1" applyBorder="1" applyAlignment="1">
      <alignment horizontal="center" vertical="center" wrapText="1"/>
      <protection/>
    </xf>
    <xf numFmtId="49" fontId="33" fillId="26" borderId="10" xfId="65" applyNumberFormat="1" applyFont="1" applyFill="1" applyBorder="1" applyAlignment="1">
      <alignment horizontal="center" vertical="center"/>
      <protection/>
    </xf>
    <xf numFmtId="177" fontId="33" fillId="26" borderId="10" xfId="93" applyNumberFormat="1" applyFont="1" applyFill="1" applyBorder="1" applyAlignment="1" applyProtection="1">
      <alignment horizontal="center" vertical="center" wrapText="1"/>
      <protection hidden="1"/>
    </xf>
    <xf numFmtId="0" fontId="34" fillId="26" borderId="0" xfId="65" applyFont="1" applyFill="1" applyBorder="1" applyAlignment="1">
      <alignment horizontal="center" vertical="center"/>
      <protection/>
    </xf>
    <xf numFmtId="0" fontId="34" fillId="26" borderId="0" xfId="65" applyFont="1" applyFill="1" applyAlignment="1">
      <alignment horizontal="center" vertical="center"/>
      <protection/>
    </xf>
    <xf numFmtId="3" fontId="32" fillId="26" borderId="0" xfId="65" applyNumberFormat="1" applyFont="1" applyFill="1" applyBorder="1" applyAlignment="1">
      <alignment horizontal="center" vertical="center"/>
      <protection/>
    </xf>
    <xf numFmtId="0" fontId="20" fillId="26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 wrapText="1"/>
    </xf>
    <xf numFmtId="0" fontId="20" fillId="26" borderId="10" xfId="83" applyNumberFormat="1" applyFont="1" applyFill="1" applyBorder="1" applyAlignment="1" applyProtection="1">
      <alignment horizontal="center" vertical="center"/>
      <protection hidden="1"/>
    </xf>
    <xf numFmtId="165" fontId="20" fillId="26" borderId="10" xfId="93" applyFont="1" applyFill="1" applyBorder="1" applyAlignment="1">
      <alignment horizontal="center" vertical="center" wrapText="1"/>
    </xf>
    <xf numFmtId="165" fontId="20" fillId="26" borderId="10" xfId="93" applyFont="1" applyFill="1" applyBorder="1" applyAlignment="1" applyProtection="1">
      <alignment horizontal="center" vertical="center" wrapText="1"/>
      <protection/>
    </xf>
    <xf numFmtId="3" fontId="28" fillId="26" borderId="0" xfId="65" applyNumberFormat="1" applyFont="1" applyFill="1" applyBorder="1" applyAlignment="1">
      <alignment horizontal="center" vertical="center"/>
      <protection/>
    </xf>
    <xf numFmtId="0" fontId="20" fillId="24" borderId="13" xfId="0" applyFont="1" applyFill="1" applyBorder="1" applyAlignment="1">
      <alignment horizontal="center" vertical="center"/>
    </xf>
    <xf numFmtId="0" fontId="20" fillId="24" borderId="13" xfId="65" applyFont="1" applyFill="1" applyBorder="1" applyAlignment="1">
      <alignment horizontal="center" vertical="center" wrapText="1"/>
      <protection/>
    </xf>
    <xf numFmtId="49" fontId="20" fillId="24" borderId="13" xfId="58" applyNumberFormat="1" applyFont="1" applyFill="1" applyBorder="1" applyAlignment="1">
      <alignment horizontal="center" vertical="center" wrapText="1"/>
      <protection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3" xfId="81" applyFont="1" applyFill="1" applyBorder="1" applyAlignment="1" applyProtection="1">
      <alignment horizontal="center" vertical="center" wrapText="1"/>
      <protection hidden="1"/>
    </xf>
    <xf numFmtId="0" fontId="20" fillId="24" borderId="13" xfId="65" applyFont="1" applyFill="1" applyBorder="1" applyAlignment="1">
      <alignment horizontal="center" vertical="center"/>
      <protection/>
    </xf>
    <xf numFmtId="165" fontId="20" fillId="24" borderId="13" xfId="0" applyNumberFormat="1" applyFont="1" applyFill="1" applyBorder="1" applyAlignment="1">
      <alignment horizontal="center" vertical="center" wrapText="1"/>
    </xf>
    <xf numFmtId="165" fontId="0" fillId="24" borderId="13" xfId="93" applyFill="1" applyBorder="1" applyAlignment="1" applyProtection="1">
      <alignment horizontal="center" vertical="center" wrapText="1"/>
      <protection/>
    </xf>
    <xf numFmtId="165" fontId="0" fillId="24" borderId="14" xfId="93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6" xfId="81" applyFont="1" applyFill="1" applyBorder="1" applyAlignment="1" applyProtection="1">
      <alignment horizontal="center" vertical="center" wrapText="1"/>
      <protection hidden="1"/>
    </xf>
    <xf numFmtId="43" fontId="20" fillId="24" borderId="14" xfId="0" applyNumberFormat="1" applyFont="1" applyFill="1" applyBorder="1" applyAlignment="1">
      <alignment horizontal="center" vertical="center"/>
    </xf>
    <xf numFmtId="49" fontId="20" fillId="24" borderId="13" xfId="0" applyNumberFormat="1" applyFont="1" applyFill="1" applyBorder="1" applyAlignment="1">
      <alignment horizontal="center" vertical="center" wrapText="1"/>
    </xf>
    <xf numFmtId="187" fontId="20" fillId="24" borderId="13" xfId="65" applyNumberFormat="1" applyFont="1" applyFill="1" applyBorder="1" applyAlignment="1">
      <alignment horizontal="center" vertical="center"/>
      <protection/>
    </xf>
    <xf numFmtId="0" fontId="20" fillId="24" borderId="14" xfId="0" applyFont="1" applyFill="1" applyBorder="1" applyAlignment="1">
      <alignment horizontal="center" vertical="center" wrapText="1"/>
    </xf>
    <xf numFmtId="0" fontId="33" fillId="26" borderId="10" xfId="83" applyNumberFormat="1" applyFont="1" applyFill="1" applyBorder="1" applyAlignment="1" applyProtection="1">
      <alignment horizontal="center" vertical="center" wrapText="1"/>
      <protection hidden="1"/>
    </xf>
    <xf numFmtId="43" fontId="31" fillId="26" borderId="10" xfId="0" applyNumberFormat="1" applyFont="1" applyFill="1" applyBorder="1" applyAlignment="1">
      <alignment horizontal="center" vertical="center"/>
    </xf>
    <xf numFmtId="4" fontId="32" fillId="26" borderId="10" xfId="65" applyNumberFormat="1" applyFont="1" applyFill="1" applyBorder="1" applyAlignment="1">
      <alignment horizontal="center" vertical="center"/>
      <protection/>
    </xf>
    <xf numFmtId="0" fontId="31" fillId="26" borderId="10" xfId="65" applyFont="1" applyFill="1" applyBorder="1" applyAlignment="1">
      <alignment horizontal="center" vertical="center"/>
      <protection/>
    </xf>
    <xf numFmtId="166" fontId="20" fillId="26" borderId="10" xfId="93" applyNumberFormat="1" applyFont="1" applyFill="1" applyBorder="1" applyAlignment="1" applyProtection="1">
      <alignment horizontal="center" vertical="center" wrapText="1"/>
      <protection/>
    </xf>
    <xf numFmtId="14" fontId="20" fillId="26" borderId="10" xfId="65" applyNumberFormat="1" applyFont="1" applyFill="1" applyBorder="1" applyAlignment="1">
      <alignment horizontal="center" vertical="center" wrapText="1"/>
      <protection/>
    </xf>
    <xf numFmtId="49" fontId="20" fillId="26" borderId="10" xfId="65" applyNumberFormat="1" applyFont="1" applyFill="1" applyBorder="1" applyAlignment="1">
      <alignment horizontal="center" vertical="center" wrapText="1"/>
      <protection/>
    </xf>
    <xf numFmtId="0" fontId="22" fillId="26" borderId="10" xfId="0" applyFont="1" applyFill="1" applyBorder="1" applyAlignment="1">
      <alignment horizontal="center" vertical="center"/>
    </xf>
    <xf numFmtId="0" fontId="20" fillId="28" borderId="10" xfId="65" applyFont="1" applyFill="1" applyBorder="1" applyAlignment="1">
      <alignment horizontal="center" vertical="center" wrapText="1"/>
      <protection/>
    </xf>
    <xf numFmtId="0" fontId="20" fillId="24" borderId="10" xfId="83" applyNumberFormat="1" applyFont="1" applyFill="1" applyBorder="1" applyAlignment="1" applyProtection="1">
      <alignment horizontal="center" vertical="center"/>
      <protection hidden="1"/>
    </xf>
    <xf numFmtId="166" fontId="20" fillId="28" borderId="10" xfId="93" applyNumberFormat="1" applyFont="1" applyFill="1" applyBorder="1" applyAlignment="1" applyProtection="1">
      <alignment horizontal="center" vertical="center" wrapText="1"/>
      <protection/>
    </xf>
    <xf numFmtId="165" fontId="22" fillId="24" borderId="10" xfId="93" applyFont="1" applyFill="1" applyBorder="1" applyAlignment="1" applyProtection="1">
      <alignment horizontal="center" vertical="center" wrapText="1"/>
      <protection/>
    </xf>
    <xf numFmtId="165" fontId="22" fillId="24" borderId="10" xfId="93" applyFont="1" applyFill="1" applyBorder="1" applyAlignment="1">
      <alignment horizontal="center" vertical="center"/>
    </xf>
    <xf numFmtId="0" fontId="32" fillId="26" borderId="10" xfId="65" applyFont="1" applyFill="1" applyBorder="1" applyAlignment="1">
      <alignment horizontal="left" vertical="center" wrapText="1"/>
      <protection/>
    </xf>
    <xf numFmtId="0" fontId="28" fillId="26" borderId="0" xfId="65" applyFont="1" applyFill="1" applyAlignment="1">
      <alignment horizontal="center" vertical="center"/>
      <protection/>
    </xf>
    <xf numFmtId="0" fontId="25" fillId="0" borderId="0" xfId="65" applyFont="1" applyFill="1" applyBorder="1" applyAlignment="1">
      <alignment vertical="center"/>
      <protection/>
    </xf>
    <xf numFmtId="0" fontId="20" fillId="0" borderId="17" xfId="65" applyFont="1" applyFill="1" applyBorder="1" applyAlignment="1">
      <alignment horizontal="center" vertical="center" wrapText="1"/>
      <protection/>
    </xf>
    <xf numFmtId="0" fontId="20" fillId="0" borderId="18" xfId="65" applyFont="1" applyFill="1" applyBorder="1" applyAlignment="1">
      <alignment horizontal="center" vertical="center" wrapText="1"/>
      <protection/>
    </xf>
    <xf numFmtId="0" fontId="20" fillId="0" borderId="19" xfId="65" applyFont="1" applyFill="1" applyBorder="1" applyAlignment="1">
      <alignment horizontal="center" vertical="center" wrapText="1"/>
      <protection/>
    </xf>
    <xf numFmtId="0" fontId="20" fillId="0" borderId="20" xfId="65" applyFont="1" applyFill="1" applyBorder="1" applyAlignment="1">
      <alignment horizontal="center" vertical="center" wrapText="1"/>
      <protection/>
    </xf>
    <xf numFmtId="0" fontId="30" fillId="0" borderId="21" xfId="65" applyFont="1" applyFill="1" applyBorder="1" applyAlignment="1">
      <alignment horizontal="center" vertical="center" wrapText="1"/>
      <protection/>
    </xf>
    <xf numFmtId="0" fontId="30" fillId="0" borderId="22" xfId="65" applyFont="1" applyFill="1" applyBorder="1" applyAlignment="1">
      <alignment horizontal="center" vertical="center" wrapText="1"/>
      <protection/>
    </xf>
    <xf numFmtId="0" fontId="25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22" fillId="0" borderId="23" xfId="65" applyFont="1" applyFill="1" applyBorder="1" applyAlignment="1">
      <alignment horizontal="center" vertical="center"/>
      <protection/>
    </xf>
    <xf numFmtId="0" fontId="32" fillId="26" borderId="24" xfId="65" applyFont="1" applyFill="1" applyBorder="1" applyAlignment="1">
      <alignment horizontal="left" vertical="center"/>
      <protection/>
    </xf>
    <xf numFmtId="0" fontId="32" fillId="26" borderId="25" xfId="65" applyFont="1" applyFill="1" applyBorder="1" applyAlignment="1">
      <alignment horizontal="left" vertical="center"/>
      <protection/>
    </xf>
    <xf numFmtId="0" fontId="32" fillId="26" borderId="26" xfId="65" applyFont="1" applyFill="1" applyBorder="1" applyAlignment="1">
      <alignment horizontal="left" vertical="center"/>
      <protection/>
    </xf>
    <xf numFmtId="0" fontId="32" fillId="26" borderId="10" xfId="65" applyFont="1" applyFill="1" applyBorder="1" applyAlignment="1">
      <alignment horizontal="left" vertical="center" wrapText="1"/>
      <protection/>
    </xf>
    <xf numFmtId="0" fontId="32" fillId="26" borderId="10" xfId="65" applyFont="1" applyFill="1" applyBorder="1" applyAlignment="1">
      <alignment horizontal="left" vertical="center"/>
      <protection/>
    </xf>
    <xf numFmtId="0" fontId="28" fillId="0" borderId="0" xfId="65" applyFont="1" applyFill="1" applyAlignment="1">
      <alignment horizontal="left" vertical="center"/>
      <protection/>
    </xf>
    <xf numFmtId="0" fontId="32" fillId="26" borderId="24" xfId="65" applyFont="1" applyFill="1" applyBorder="1" applyAlignment="1">
      <alignment horizontal="left" vertical="center" wrapText="1"/>
      <protection/>
    </xf>
    <xf numFmtId="0" fontId="32" fillId="26" borderId="25" xfId="65" applyFont="1" applyFill="1" applyBorder="1" applyAlignment="1">
      <alignment horizontal="left" vertical="center" wrapText="1"/>
      <protection/>
    </xf>
    <xf numFmtId="0" fontId="32" fillId="26" borderId="26" xfId="65" applyFont="1" applyFill="1" applyBorder="1" applyAlignment="1">
      <alignment horizontal="left" vertical="center" wrapText="1"/>
      <protection/>
    </xf>
    <xf numFmtId="0" fontId="30" fillId="26" borderId="10" xfId="0" applyFont="1" applyFill="1" applyBorder="1" applyAlignment="1">
      <alignment horizontal="left" vertical="center"/>
    </xf>
    <xf numFmtId="0" fontId="28" fillId="0" borderId="0" xfId="65" applyFont="1" applyFill="1" applyAlignment="1">
      <alignment vertical="center"/>
      <protection/>
    </xf>
    <xf numFmtId="0" fontId="26" fillId="0" borderId="0" xfId="65" applyFont="1" applyFill="1" applyAlignment="1">
      <alignment horizontal="left" vertical="center"/>
      <protection/>
    </xf>
    <xf numFmtId="0" fontId="25" fillId="0" borderId="0" xfId="65" applyFont="1" applyFill="1" applyAlignment="1">
      <alignment horizontal="center" vertical="center"/>
      <protection/>
    </xf>
  </cellXfs>
  <cellStyles count="87">
    <cellStyle name="Normal" xfId="0"/>
    <cellStyle name="_Автошин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2_Изменение к плану закупок на 2012 г" xfId="67"/>
    <cellStyle name="Обычный 2 3" xfId="68"/>
    <cellStyle name="Обычный 21" xfId="69"/>
    <cellStyle name="Обычный 22" xfId="70"/>
    <cellStyle name="Обычный 25" xfId="71"/>
    <cellStyle name="Обычный 3" xfId="72"/>
    <cellStyle name="Обычный 38" xfId="73"/>
    <cellStyle name="Обычный 4" xfId="74"/>
    <cellStyle name="Обычный 5" xfId="75"/>
    <cellStyle name="Обычный 6" xfId="76"/>
    <cellStyle name="Обычный 7" xfId="77"/>
    <cellStyle name="Обычный 8" xfId="78"/>
    <cellStyle name="Обычный 9" xfId="79"/>
    <cellStyle name="Обычный_Заявка 2005 г. приложение 1.1." xfId="80"/>
    <cellStyle name="Обычный_Заявка ММГ-2005г.5 раздел11.10.04" xfId="81"/>
    <cellStyle name="Обычный_Лист1" xfId="82"/>
    <cellStyle name="Обычный_Утв.заявка  (свод.)-2006  от 10 11 05.база xls (вар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Стиль 1 2 15" xfId="90"/>
    <cellStyle name="Стиль 1 3" xfId="91"/>
    <cellStyle name="Текст предупреждения" xfId="92"/>
    <cellStyle name="Comma" xfId="93"/>
    <cellStyle name="Comma [0]" xfId="94"/>
    <cellStyle name="Финансовый 2" xfId="95"/>
    <cellStyle name="Финансовый 2 2" xfId="96"/>
    <cellStyle name="Финансовый 2 36" xfId="97"/>
    <cellStyle name="Финансовый 29" xfId="98"/>
    <cellStyle name="Финансовый 3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9"/>
  <sheetViews>
    <sheetView tabSelected="1" zoomScalePageLayoutView="0" workbookViewId="0" topLeftCell="K1">
      <selection activeCell="U14" sqref="U14"/>
    </sheetView>
  </sheetViews>
  <sheetFormatPr defaultColWidth="9.00390625" defaultRowHeight="12.75"/>
  <cols>
    <col min="1" max="1" width="5.25390625" style="1" hidden="1" customWidth="1"/>
    <col min="2" max="2" width="9.875" style="1" customWidth="1"/>
    <col min="3" max="3" width="17.375" style="82" customWidth="1"/>
    <col min="4" max="4" width="13.125" style="1" customWidth="1"/>
    <col min="5" max="5" width="42.25390625" style="1" customWidth="1"/>
    <col min="6" max="6" width="75.00390625" style="1" customWidth="1"/>
    <col min="7" max="7" width="34.625" style="1" customWidth="1"/>
    <col min="8" max="8" width="10.125" style="1" customWidth="1"/>
    <col min="9" max="9" width="15.25390625" style="1" customWidth="1"/>
    <col min="10" max="10" width="14.75390625" style="1" customWidth="1"/>
    <col min="11" max="11" width="13.125" style="1" customWidth="1"/>
    <col min="12" max="12" width="14.625" style="1" customWidth="1"/>
    <col min="13" max="13" width="18.25390625" style="1" customWidth="1"/>
    <col min="14" max="14" width="15.75390625" style="1" customWidth="1"/>
    <col min="15" max="15" width="21.875" style="1" customWidth="1"/>
    <col min="16" max="16" width="22.625" style="1" customWidth="1"/>
    <col min="17" max="17" width="12.875" style="1" customWidth="1"/>
    <col min="18" max="18" width="9.75390625" style="1" customWidth="1"/>
    <col min="19" max="19" width="7.875" style="1" customWidth="1"/>
    <col min="20" max="20" width="18.00390625" style="1" customWidth="1"/>
    <col min="21" max="21" width="25.625" style="1" customWidth="1"/>
    <col min="22" max="22" width="26.125" style="1" customWidth="1"/>
    <col min="23" max="23" width="10.25390625" style="1" customWidth="1"/>
    <col min="24" max="24" width="8.25390625" style="1" customWidth="1"/>
    <col min="25" max="25" width="27.25390625" style="1" customWidth="1"/>
    <col min="26" max="26" width="13.25390625" style="2" customWidth="1"/>
    <col min="27" max="27" width="20.875" style="2" customWidth="1"/>
    <col min="28" max="39" width="9.125" style="2" customWidth="1"/>
    <col min="40" max="16384" width="9.125" style="1" customWidth="1"/>
  </cols>
  <sheetData>
    <row r="1" spans="2:39" s="14" customFormat="1" ht="27.75"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 t="s">
        <v>30</v>
      </c>
      <c r="O1" s="13"/>
      <c r="P1" s="12"/>
      <c r="Q1" s="12"/>
      <c r="R1" s="12"/>
      <c r="S1" s="12"/>
      <c r="T1" s="13"/>
      <c r="U1" s="189"/>
      <c r="V1" s="189"/>
      <c r="W1" s="196" t="s">
        <v>955</v>
      </c>
      <c r="X1" s="196"/>
      <c r="Y1" s="196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2:39" s="14" customFormat="1" ht="27.75"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2"/>
      <c r="Q2" s="12"/>
      <c r="R2" s="12"/>
      <c r="S2" s="12"/>
      <c r="T2" s="12"/>
      <c r="U2" s="189"/>
      <c r="V2" s="189"/>
      <c r="W2" s="196" t="s">
        <v>956</v>
      </c>
      <c r="X2" s="196"/>
      <c r="Y2" s="196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2:39" s="14" customFormat="1" ht="27.75"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2"/>
      <c r="Q3" s="12"/>
      <c r="R3" s="12"/>
      <c r="S3" s="12"/>
      <c r="T3" s="12"/>
      <c r="U3" s="189"/>
      <c r="V3" s="189"/>
      <c r="W3" s="211" t="s">
        <v>14</v>
      </c>
      <c r="X3" s="211"/>
      <c r="Y3" s="211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2:39" s="14" customFormat="1" ht="27.75"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2"/>
      <c r="Q4" s="12"/>
      <c r="R4" s="12"/>
      <c r="S4" s="12"/>
      <c r="T4" s="12"/>
      <c r="U4" s="189"/>
      <c r="V4" s="189"/>
      <c r="W4" s="196" t="s">
        <v>958</v>
      </c>
      <c r="X4" s="196"/>
      <c r="Y4" s="196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2:39" s="14" customFormat="1" ht="47.25" customHeight="1"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2"/>
      <c r="Q5" s="12"/>
      <c r="R5" s="12"/>
      <c r="S5" s="12"/>
      <c r="T5" s="12"/>
      <c r="U5" s="15"/>
      <c r="V5" s="15"/>
      <c r="W5" s="15"/>
      <c r="X5" s="15"/>
      <c r="Y5" s="1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2:25" ht="18.75">
      <c r="B6" s="196" t="s">
        <v>957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</row>
    <row r="7" spans="2:25" ht="47.25" customHeight="1" thickBot="1">
      <c r="B7" s="16"/>
      <c r="C7" s="16"/>
      <c r="D7" s="16"/>
      <c r="E7" s="2"/>
      <c r="F7" s="2"/>
      <c r="G7" s="2"/>
      <c r="H7" s="2"/>
      <c r="I7" s="2"/>
      <c r="J7" s="2"/>
      <c r="K7" s="2"/>
      <c r="L7" s="17"/>
      <c r="M7" s="17"/>
      <c r="N7" s="17"/>
      <c r="O7" s="17"/>
      <c r="P7" s="2"/>
      <c r="Q7" s="17"/>
      <c r="R7" s="17"/>
      <c r="S7" s="17"/>
      <c r="T7" s="197"/>
      <c r="U7" s="197"/>
      <c r="V7" s="197"/>
      <c r="W7" s="197"/>
      <c r="X7" s="197"/>
      <c r="Y7" s="197"/>
    </row>
    <row r="8" spans="2:26" ht="47.25" customHeight="1">
      <c r="B8" s="194" t="s">
        <v>17</v>
      </c>
      <c r="C8" s="194" t="s">
        <v>18</v>
      </c>
      <c r="D8" s="194" t="s">
        <v>19</v>
      </c>
      <c r="E8" s="194" t="s">
        <v>20</v>
      </c>
      <c r="F8" s="194" t="s">
        <v>21</v>
      </c>
      <c r="G8" s="194" t="s">
        <v>16</v>
      </c>
      <c r="H8" s="194" t="s">
        <v>22</v>
      </c>
      <c r="I8" s="194" t="s">
        <v>23</v>
      </c>
      <c r="J8" s="194" t="s">
        <v>24</v>
      </c>
      <c r="K8" s="194" t="s">
        <v>25</v>
      </c>
      <c r="L8" s="194" t="s">
        <v>0</v>
      </c>
      <c r="M8" s="194" t="s">
        <v>1</v>
      </c>
      <c r="N8" s="194" t="s">
        <v>2</v>
      </c>
      <c r="O8" s="194" t="s">
        <v>3</v>
      </c>
      <c r="P8" s="194" t="s">
        <v>4</v>
      </c>
      <c r="Q8" s="194" t="s">
        <v>5</v>
      </c>
      <c r="R8" s="194" t="s">
        <v>6</v>
      </c>
      <c r="S8" s="194" t="s">
        <v>7</v>
      </c>
      <c r="T8" s="194" t="s">
        <v>8</v>
      </c>
      <c r="U8" s="194" t="s">
        <v>9</v>
      </c>
      <c r="V8" s="194" t="s">
        <v>10</v>
      </c>
      <c r="W8" s="194" t="s">
        <v>11</v>
      </c>
      <c r="X8" s="194" t="s">
        <v>12</v>
      </c>
      <c r="Y8" s="194" t="s">
        <v>13</v>
      </c>
      <c r="Z8" s="198"/>
    </row>
    <row r="9" spans="2:39" s="20" customFormat="1" ht="47.25" customHeight="1" thickBot="1"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8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2:39" s="22" customFormat="1" ht="19.5" thickBot="1">
      <c r="B10" s="190">
        <v>1</v>
      </c>
      <c r="C10" s="191">
        <v>2</v>
      </c>
      <c r="D10" s="191">
        <v>3</v>
      </c>
      <c r="E10" s="191">
        <v>4</v>
      </c>
      <c r="F10" s="191">
        <v>5</v>
      </c>
      <c r="G10" s="191">
        <v>6</v>
      </c>
      <c r="H10" s="191">
        <v>7</v>
      </c>
      <c r="I10" s="191">
        <v>8</v>
      </c>
      <c r="J10" s="191">
        <v>9</v>
      </c>
      <c r="K10" s="191">
        <v>10</v>
      </c>
      <c r="L10" s="191">
        <v>11</v>
      </c>
      <c r="M10" s="191">
        <v>12</v>
      </c>
      <c r="N10" s="191">
        <v>13</v>
      </c>
      <c r="O10" s="191">
        <v>14</v>
      </c>
      <c r="P10" s="191">
        <v>15</v>
      </c>
      <c r="Q10" s="191">
        <v>16</v>
      </c>
      <c r="R10" s="191">
        <v>17</v>
      </c>
      <c r="S10" s="191">
        <v>18</v>
      </c>
      <c r="T10" s="191">
        <v>19</v>
      </c>
      <c r="U10" s="191">
        <v>20</v>
      </c>
      <c r="V10" s="191">
        <v>21</v>
      </c>
      <c r="W10" s="191">
        <v>22</v>
      </c>
      <c r="X10" s="192">
        <v>23</v>
      </c>
      <c r="Y10" s="193">
        <v>24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1:39" s="136" customFormat="1" ht="37.5" customHeight="1">
      <c r="A11" s="8"/>
      <c r="B11" s="199" t="s">
        <v>58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1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</row>
    <row r="12" spans="2:39" s="32" customFormat="1" ht="47.25" customHeight="1">
      <c r="B12" s="23" t="s">
        <v>43</v>
      </c>
      <c r="C12" s="24" t="s">
        <v>14</v>
      </c>
      <c r="D12" s="25" t="s">
        <v>44</v>
      </c>
      <c r="E12" s="26" t="s">
        <v>45</v>
      </c>
      <c r="F12" s="26" t="s">
        <v>46</v>
      </c>
      <c r="G12" s="27"/>
      <c r="H12" s="27" t="s">
        <v>28</v>
      </c>
      <c r="I12" s="27">
        <v>0</v>
      </c>
      <c r="J12" s="26">
        <v>470000000</v>
      </c>
      <c r="K12" s="24" t="s">
        <v>29</v>
      </c>
      <c r="L12" s="24" t="s">
        <v>47</v>
      </c>
      <c r="M12" s="26" t="s">
        <v>48</v>
      </c>
      <c r="N12" s="27" t="s">
        <v>31</v>
      </c>
      <c r="O12" s="24" t="s">
        <v>49</v>
      </c>
      <c r="P12" s="24" t="s">
        <v>27</v>
      </c>
      <c r="Q12" s="27">
        <v>796</v>
      </c>
      <c r="R12" s="28" t="s">
        <v>42</v>
      </c>
      <c r="S12" s="26">
        <v>10</v>
      </c>
      <c r="T12" s="29">
        <v>2294.6</v>
      </c>
      <c r="U12" s="30">
        <f aca="true" t="shared" si="0" ref="U12:U19">S12*T12</f>
        <v>22946</v>
      </c>
      <c r="V12" s="30">
        <f aca="true" t="shared" si="1" ref="V12:V19">U12*1.12</f>
        <v>25699.520000000004</v>
      </c>
      <c r="W12" s="27"/>
      <c r="X12" s="27">
        <v>2012</v>
      </c>
      <c r="Y12" s="27" t="s">
        <v>59</v>
      </c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</row>
    <row r="13" spans="2:39" s="22" customFormat="1" ht="47.25" customHeight="1">
      <c r="B13" s="33" t="s">
        <v>52</v>
      </c>
      <c r="C13" s="34" t="s">
        <v>14</v>
      </c>
      <c r="D13" s="35" t="s">
        <v>44</v>
      </c>
      <c r="E13" s="36" t="s">
        <v>53</v>
      </c>
      <c r="F13" s="36" t="s">
        <v>54</v>
      </c>
      <c r="G13" s="37"/>
      <c r="H13" s="37" t="s">
        <v>28</v>
      </c>
      <c r="I13" s="37">
        <v>0</v>
      </c>
      <c r="J13" s="36">
        <v>470000000</v>
      </c>
      <c r="K13" s="34" t="s">
        <v>29</v>
      </c>
      <c r="L13" s="34" t="s">
        <v>47</v>
      </c>
      <c r="M13" s="36" t="s">
        <v>48</v>
      </c>
      <c r="N13" s="37" t="s">
        <v>31</v>
      </c>
      <c r="O13" s="34" t="s">
        <v>49</v>
      </c>
      <c r="P13" s="34" t="s">
        <v>27</v>
      </c>
      <c r="Q13" s="37">
        <v>796</v>
      </c>
      <c r="R13" s="38" t="s">
        <v>42</v>
      </c>
      <c r="S13" s="36">
        <v>10</v>
      </c>
      <c r="T13" s="39">
        <v>2294.6</v>
      </c>
      <c r="U13" s="40">
        <f t="shared" si="0"/>
        <v>22946</v>
      </c>
      <c r="V13" s="40">
        <f t="shared" si="1"/>
        <v>25699.520000000004</v>
      </c>
      <c r="W13" s="37"/>
      <c r="X13" s="41">
        <v>2012</v>
      </c>
      <c r="Y13" s="37" t="s">
        <v>59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2:39" s="22" customFormat="1" ht="47.25" customHeight="1">
      <c r="B14" s="33" t="s">
        <v>55</v>
      </c>
      <c r="C14" s="34" t="s">
        <v>14</v>
      </c>
      <c r="D14" s="35" t="s">
        <v>44</v>
      </c>
      <c r="E14" s="36" t="s">
        <v>56</v>
      </c>
      <c r="F14" s="36" t="s">
        <v>57</v>
      </c>
      <c r="G14" s="37"/>
      <c r="H14" s="37" t="s">
        <v>28</v>
      </c>
      <c r="I14" s="37">
        <v>0</v>
      </c>
      <c r="J14" s="36">
        <v>470000000</v>
      </c>
      <c r="K14" s="34" t="s">
        <v>29</v>
      </c>
      <c r="L14" s="34" t="s">
        <v>47</v>
      </c>
      <c r="M14" s="36" t="s">
        <v>48</v>
      </c>
      <c r="N14" s="37" t="s">
        <v>31</v>
      </c>
      <c r="O14" s="34" t="s">
        <v>49</v>
      </c>
      <c r="P14" s="34" t="s">
        <v>27</v>
      </c>
      <c r="Q14" s="37">
        <v>796</v>
      </c>
      <c r="R14" s="38" t="s">
        <v>42</v>
      </c>
      <c r="S14" s="36">
        <v>10</v>
      </c>
      <c r="T14" s="39">
        <v>2294.6</v>
      </c>
      <c r="U14" s="40">
        <f>S14*T14</f>
        <v>22946</v>
      </c>
      <c r="V14" s="40">
        <f t="shared" si="1"/>
        <v>25699.520000000004</v>
      </c>
      <c r="W14" s="37"/>
      <c r="X14" s="41">
        <v>2012</v>
      </c>
      <c r="Y14" s="37" t="s">
        <v>59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2:39" s="22" customFormat="1" ht="47.25" customHeight="1">
      <c r="B15" s="33" t="s">
        <v>253</v>
      </c>
      <c r="C15" s="34" t="s">
        <v>14</v>
      </c>
      <c r="D15" s="35" t="s">
        <v>44</v>
      </c>
      <c r="E15" s="36" t="s">
        <v>254</v>
      </c>
      <c r="F15" s="36" t="s">
        <v>255</v>
      </c>
      <c r="G15" s="37"/>
      <c r="H15" s="37" t="s">
        <v>28</v>
      </c>
      <c r="I15" s="37">
        <v>0</v>
      </c>
      <c r="J15" s="36">
        <v>470000000</v>
      </c>
      <c r="K15" s="34" t="s">
        <v>29</v>
      </c>
      <c r="L15" s="34" t="s">
        <v>47</v>
      </c>
      <c r="M15" s="36" t="s">
        <v>48</v>
      </c>
      <c r="N15" s="37" t="s">
        <v>31</v>
      </c>
      <c r="O15" s="34" t="s">
        <v>49</v>
      </c>
      <c r="P15" s="34" t="s">
        <v>27</v>
      </c>
      <c r="Q15" s="37">
        <v>796</v>
      </c>
      <c r="R15" s="38" t="s">
        <v>42</v>
      </c>
      <c r="S15" s="36">
        <v>5</v>
      </c>
      <c r="T15" s="39">
        <v>7825.2273000000005</v>
      </c>
      <c r="U15" s="40">
        <f t="shared" si="0"/>
        <v>39126.1365</v>
      </c>
      <c r="V15" s="40">
        <f t="shared" si="1"/>
        <v>43821.272880000004</v>
      </c>
      <c r="W15" s="37"/>
      <c r="X15" s="41">
        <v>2012</v>
      </c>
      <c r="Y15" s="37" t="s">
        <v>59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2:39" s="22" customFormat="1" ht="47.25" customHeight="1">
      <c r="B16" s="33" t="s">
        <v>706</v>
      </c>
      <c r="C16" s="34" t="s">
        <v>14</v>
      </c>
      <c r="D16" s="90" t="s">
        <v>707</v>
      </c>
      <c r="E16" s="62" t="s">
        <v>708</v>
      </c>
      <c r="F16" s="91" t="s">
        <v>709</v>
      </c>
      <c r="G16" s="37"/>
      <c r="H16" s="37" t="s">
        <v>26</v>
      </c>
      <c r="I16" s="37">
        <v>0</v>
      </c>
      <c r="J16" s="36">
        <v>470000000</v>
      </c>
      <c r="K16" s="34" t="s">
        <v>15</v>
      </c>
      <c r="L16" s="34" t="s">
        <v>710</v>
      </c>
      <c r="M16" s="36" t="s">
        <v>48</v>
      </c>
      <c r="N16" s="37" t="s">
        <v>31</v>
      </c>
      <c r="O16" s="34" t="s">
        <v>49</v>
      </c>
      <c r="P16" s="34" t="s">
        <v>27</v>
      </c>
      <c r="Q16" s="37">
        <v>796</v>
      </c>
      <c r="R16" s="38" t="s">
        <v>42</v>
      </c>
      <c r="S16" s="33">
        <v>4</v>
      </c>
      <c r="T16" s="92">
        <v>6490</v>
      </c>
      <c r="U16" s="40">
        <f t="shared" si="0"/>
        <v>25960</v>
      </c>
      <c r="V16" s="40">
        <f t="shared" si="1"/>
        <v>29075.200000000004</v>
      </c>
      <c r="W16" s="37"/>
      <c r="X16" s="37">
        <v>2012</v>
      </c>
      <c r="Y16" s="37" t="s">
        <v>59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2:39" s="22" customFormat="1" ht="47.25" customHeight="1">
      <c r="B17" s="33" t="s">
        <v>711</v>
      </c>
      <c r="C17" s="34" t="s">
        <v>14</v>
      </c>
      <c r="D17" s="90" t="s">
        <v>707</v>
      </c>
      <c r="E17" s="62" t="s">
        <v>712</v>
      </c>
      <c r="F17" s="91" t="s">
        <v>713</v>
      </c>
      <c r="G17" s="37"/>
      <c r="H17" s="37" t="s">
        <v>26</v>
      </c>
      <c r="I17" s="37">
        <v>0</v>
      </c>
      <c r="J17" s="36">
        <v>470000000</v>
      </c>
      <c r="K17" s="34" t="s">
        <v>15</v>
      </c>
      <c r="L17" s="34" t="s">
        <v>710</v>
      </c>
      <c r="M17" s="36" t="s">
        <v>48</v>
      </c>
      <c r="N17" s="37" t="s">
        <v>31</v>
      </c>
      <c r="O17" s="34" t="s">
        <v>49</v>
      </c>
      <c r="P17" s="34" t="s">
        <v>27</v>
      </c>
      <c r="Q17" s="37">
        <v>796</v>
      </c>
      <c r="R17" s="38" t="s">
        <v>42</v>
      </c>
      <c r="S17" s="33">
        <v>6</v>
      </c>
      <c r="T17" s="92">
        <v>6490</v>
      </c>
      <c r="U17" s="40">
        <f t="shared" si="0"/>
        <v>38940</v>
      </c>
      <c r="V17" s="40">
        <f t="shared" si="1"/>
        <v>43612.8</v>
      </c>
      <c r="W17" s="37"/>
      <c r="X17" s="37">
        <v>2012</v>
      </c>
      <c r="Y17" s="37" t="s">
        <v>59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2:25" s="42" customFormat="1" ht="47.25" customHeight="1">
      <c r="B18" s="33" t="s">
        <v>891</v>
      </c>
      <c r="C18" s="34" t="s">
        <v>14</v>
      </c>
      <c r="D18" s="37" t="s">
        <v>337</v>
      </c>
      <c r="E18" s="33" t="s">
        <v>892</v>
      </c>
      <c r="F18" s="36" t="s">
        <v>893</v>
      </c>
      <c r="G18" s="37"/>
      <c r="H18" s="37" t="s">
        <v>28</v>
      </c>
      <c r="I18" s="37">
        <v>0</v>
      </c>
      <c r="J18" s="36">
        <v>470000000</v>
      </c>
      <c r="K18" s="34" t="s">
        <v>15</v>
      </c>
      <c r="L18" s="34" t="s">
        <v>710</v>
      </c>
      <c r="M18" s="36" t="s">
        <v>48</v>
      </c>
      <c r="N18" s="37" t="s">
        <v>31</v>
      </c>
      <c r="O18" s="37" t="s">
        <v>894</v>
      </c>
      <c r="P18" s="34" t="s">
        <v>27</v>
      </c>
      <c r="Q18" s="37">
        <v>796</v>
      </c>
      <c r="R18" s="38" t="s">
        <v>42</v>
      </c>
      <c r="S18" s="36">
        <v>30</v>
      </c>
      <c r="T18" s="93">
        <v>1600</v>
      </c>
      <c r="U18" s="40">
        <f t="shared" si="0"/>
        <v>48000</v>
      </c>
      <c r="V18" s="40">
        <f t="shared" si="1"/>
        <v>53760.00000000001</v>
      </c>
      <c r="W18" s="37"/>
      <c r="X18" s="37">
        <v>2012</v>
      </c>
      <c r="Y18" s="37" t="s">
        <v>59</v>
      </c>
    </row>
    <row r="19" spans="2:25" s="42" customFormat="1" ht="47.25" customHeight="1">
      <c r="B19" s="33" t="s">
        <v>895</v>
      </c>
      <c r="C19" s="34" t="s">
        <v>14</v>
      </c>
      <c r="D19" s="37" t="s">
        <v>337</v>
      </c>
      <c r="E19" s="36" t="s">
        <v>896</v>
      </c>
      <c r="F19" s="36" t="s">
        <v>897</v>
      </c>
      <c r="G19" s="37"/>
      <c r="H19" s="37" t="s">
        <v>28</v>
      </c>
      <c r="I19" s="37">
        <v>0</v>
      </c>
      <c r="J19" s="36">
        <v>470000000</v>
      </c>
      <c r="K19" s="34" t="s">
        <v>15</v>
      </c>
      <c r="L19" s="34" t="s">
        <v>710</v>
      </c>
      <c r="M19" s="36" t="s">
        <v>48</v>
      </c>
      <c r="N19" s="37" t="s">
        <v>31</v>
      </c>
      <c r="O19" s="37" t="s">
        <v>894</v>
      </c>
      <c r="P19" s="34" t="s">
        <v>27</v>
      </c>
      <c r="Q19" s="37">
        <v>736</v>
      </c>
      <c r="R19" s="36" t="s">
        <v>898</v>
      </c>
      <c r="S19" s="36">
        <v>2032</v>
      </c>
      <c r="T19" s="94">
        <v>280</v>
      </c>
      <c r="U19" s="40">
        <f t="shared" si="0"/>
        <v>568960</v>
      </c>
      <c r="V19" s="40">
        <f t="shared" si="1"/>
        <v>637235.2000000001</v>
      </c>
      <c r="W19" s="37"/>
      <c r="X19" s="37">
        <v>2012</v>
      </c>
      <c r="Y19" s="37" t="s">
        <v>59</v>
      </c>
    </row>
    <row r="20" spans="1:39" s="136" customFormat="1" ht="18.75">
      <c r="A20" s="8"/>
      <c r="B20" s="202" t="s">
        <v>51</v>
      </c>
      <c r="C20" s="202"/>
      <c r="D20" s="202"/>
      <c r="E20" s="137"/>
      <c r="F20" s="137"/>
      <c r="G20" s="138"/>
      <c r="H20" s="139"/>
      <c r="I20" s="139"/>
      <c r="J20" s="137"/>
      <c r="K20" s="140"/>
      <c r="L20" s="141"/>
      <c r="M20" s="137"/>
      <c r="N20" s="139"/>
      <c r="O20" s="140"/>
      <c r="P20" s="140"/>
      <c r="Q20" s="142"/>
      <c r="R20" s="137"/>
      <c r="S20" s="143"/>
      <c r="T20" s="143"/>
      <c r="U20" s="144">
        <f>SUM(U12:U19)</f>
        <v>789824.1365</v>
      </c>
      <c r="V20" s="144">
        <f>SUM(V12:V19)</f>
        <v>884603.0328800001</v>
      </c>
      <c r="W20" s="138"/>
      <c r="X20" s="139"/>
      <c r="Y20" s="139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</row>
    <row r="21" spans="1:39" s="136" customFormat="1" ht="36.75" customHeight="1">
      <c r="A21" s="8"/>
      <c r="B21" s="203" t="s">
        <v>907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</row>
    <row r="22" spans="2:25" s="44" customFormat="1" ht="47.25" customHeight="1">
      <c r="B22" s="37" t="s">
        <v>909</v>
      </c>
      <c r="C22" s="34" t="s">
        <v>14</v>
      </c>
      <c r="D22" s="37" t="s">
        <v>910</v>
      </c>
      <c r="E22" s="36" t="s">
        <v>911</v>
      </c>
      <c r="F22" s="36" t="s">
        <v>911</v>
      </c>
      <c r="G22" s="36"/>
      <c r="H22" s="33" t="s">
        <v>37</v>
      </c>
      <c r="I22" s="37">
        <v>100</v>
      </c>
      <c r="J22" s="36">
        <v>470000000</v>
      </c>
      <c r="K22" s="34" t="s">
        <v>15</v>
      </c>
      <c r="L22" s="37" t="s">
        <v>912</v>
      </c>
      <c r="M22" s="36" t="s">
        <v>913</v>
      </c>
      <c r="N22" s="37" t="s">
        <v>914</v>
      </c>
      <c r="O22" s="34" t="s">
        <v>915</v>
      </c>
      <c r="P22" s="34" t="s">
        <v>916</v>
      </c>
      <c r="Q22" s="37"/>
      <c r="R22" s="59"/>
      <c r="S22" s="59"/>
      <c r="T22" s="95"/>
      <c r="U22" s="96">
        <v>1456000</v>
      </c>
      <c r="V22" s="40">
        <f>U22*1.12</f>
        <v>1630720.0000000002</v>
      </c>
      <c r="W22" s="37"/>
      <c r="X22" s="37">
        <v>2012</v>
      </c>
      <c r="Y22" s="37" t="s">
        <v>59</v>
      </c>
    </row>
    <row r="23" spans="1:39" s="150" customFormat="1" ht="15.75">
      <c r="A23" s="83"/>
      <c r="B23" s="202" t="s">
        <v>908</v>
      </c>
      <c r="C23" s="202"/>
      <c r="D23" s="202"/>
      <c r="E23" s="119"/>
      <c r="F23" s="119"/>
      <c r="G23" s="145"/>
      <c r="H23" s="120"/>
      <c r="I23" s="120"/>
      <c r="J23" s="119"/>
      <c r="K23" s="121"/>
      <c r="L23" s="146"/>
      <c r="M23" s="119"/>
      <c r="N23" s="120"/>
      <c r="O23" s="121"/>
      <c r="P23" s="121"/>
      <c r="Q23" s="147"/>
      <c r="R23" s="119"/>
      <c r="S23" s="148"/>
      <c r="T23" s="148"/>
      <c r="U23" s="144">
        <f>SUM(U22)</f>
        <v>1456000</v>
      </c>
      <c r="V23" s="144">
        <f>SUM(V22)</f>
        <v>1630720.0000000002</v>
      </c>
      <c r="W23" s="145"/>
      <c r="X23" s="120"/>
      <c r="Y23" s="120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</row>
    <row r="24" spans="1:39" s="127" customFormat="1" ht="37.5" customHeight="1">
      <c r="A24" s="84"/>
      <c r="B24" s="203" t="s">
        <v>917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151"/>
      <c r="AA24" s="151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</row>
    <row r="25" spans="1:39" s="188" customFormat="1" ht="47.25" customHeight="1">
      <c r="A25" s="9"/>
      <c r="B25" s="152" t="s">
        <v>861</v>
      </c>
      <c r="C25" s="140" t="s">
        <v>14</v>
      </c>
      <c r="D25" s="153" t="s">
        <v>323</v>
      </c>
      <c r="E25" s="137" t="s">
        <v>862</v>
      </c>
      <c r="F25" s="137" t="s">
        <v>863</v>
      </c>
      <c r="G25" s="139"/>
      <c r="H25" s="139" t="s">
        <v>28</v>
      </c>
      <c r="I25" s="139">
        <v>0</v>
      </c>
      <c r="J25" s="137">
        <v>470000000</v>
      </c>
      <c r="K25" s="140" t="s">
        <v>32</v>
      </c>
      <c r="L25" s="140" t="s">
        <v>864</v>
      </c>
      <c r="M25" s="137" t="s">
        <v>48</v>
      </c>
      <c r="N25" s="139" t="s">
        <v>31</v>
      </c>
      <c r="O25" s="140" t="s">
        <v>865</v>
      </c>
      <c r="P25" s="140" t="s">
        <v>27</v>
      </c>
      <c r="Q25" s="139">
        <v>796</v>
      </c>
      <c r="R25" s="154" t="s">
        <v>42</v>
      </c>
      <c r="S25" s="137">
        <v>4</v>
      </c>
      <c r="T25" s="155">
        <v>34589</v>
      </c>
      <c r="U25" s="156">
        <f>S25*T25</f>
        <v>138356</v>
      </c>
      <c r="V25" s="156">
        <f>U25*1.12</f>
        <v>154958.72</v>
      </c>
      <c r="W25" s="139"/>
      <c r="X25" s="133">
        <v>2012</v>
      </c>
      <c r="Y25" s="139" t="s">
        <v>943</v>
      </c>
      <c r="Z25" s="157"/>
      <c r="AA25" s="157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</row>
    <row r="26" spans="2:39" s="46" customFormat="1" ht="47.25" customHeight="1">
      <c r="B26" s="33" t="s">
        <v>60</v>
      </c>
      <c r="C26" s="34" t="s">
        <v>14</v>
      </c>
      <c r="D26" s="35" t="s">
        <v>44</v>
      </c>
      <c r="E26" s="36" t="s">
        <v>61</v>
      </c>
      <c r="F26" s="36" t="s">
        <v>62</v>
      </c>
      <c r="G26" s="37"/>
      <c r="H26" s="37" t="s">
        <v>28</v>
      </c>
      <c r="I26" s="37">
        <v>0</v>
      </c>
      <c r="J26" s="36">
        <v>470000000</v>
      </c>
      <c r="K26" s="34" t="s">
        <v>32</v>
      </c>
      <c r="L26" s="34" t="s">
        <v>63</v>
      </c>
      <c r="M26" s="36" t="s">
        <v>48</v>
      </c>
      <c r="N26" s="37" t="s">
        <v>31</v>
      </c>
      <c r="O26" s="34" t="s">
        <v>64</v>
      </c>
      <c r="P26" s="34" t="s">
        <v>27</v>
      </c>
      <c r="Q26" s="37">
        <v>796</v>
      </c>
      <c r="R26" s="38" t="s">
        <v>42</v>
      </c>
      <c r="S26" s="36">
        <v>6</v>
      </c>
      <c r="T26" s="39">
        <v>2650</v>
      </c>
      <c r="U26" s="40">
        <f aca="true" t="shared" si="2" ref="U26:U89">S26*T26</f>
        <v>15900</v>
      </c>
      <c r="V26" s="40">
        <f aca="true" t="shared" si="3" ref="V26:V89">U26*1.12</f>
        <v>17808</v>
      </c>
      <c r="W26" s="37"/>
      <c r="X26" s="41">
        <v>2012</v>
      </c>
      <c r="Y26" s="37" t="s">
        <v>50</v>
      </c>
      <c r="Z26" s="45"/>
      <c r="AA26" s="45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2:39" s="46" customFormat="1" ht="47.25" customHeight="1">
      <c r="B27" s="33" t="s">
        <v>65</v>
      </c>
      <c r="C27" s="34" t="s">
        <v>14</v>
      </c>
      <c r="D27" s="35" t="s">
        <v>44</v>
      </c>
      <c r="E27" s="36" t="s">
        <v>66</v>
      </c>
      <c r="F27" s="36" t="s">
        <v>67</v>
      </c>
      <c r="G27" s="37"/>
      <c r="H27" s="37" t="s">
        <v>28</v>
      </c>
      <c r="I27" s="37">
        <v>0</v>
      </c>
      <c r="J27" s="36">
        <v>470000000</v>
      </c>
      <c r="K27" s="34" t="s">
        <v>32</v>
      </c>
      <c r="L27" s="34" t="s">
        <v>63</v>
      </c>
      <c r="M27" s="36" t="s">
        <v>48</v>
      </c>
      <c r="N27" s="37" t="s">
        <v>31</v>
      </c>
      <c r="O27" s="34" t="s">
        <v>64</v>
      </c>
      <c r="P27" s="34" t="s">
        <v>27</v>
      </c>
      <c r="Q27" s="37">
        <v>796</v>
      </c>
      <c r="R27" s="38" t="s">
        <v>42</v>
      </c>
      <c r="S27" s="36">
        <v>1</v>
      </c>
      <c r="T27" s="39">
        <v>550000</v>
      </c>
      <c r="U27" s="40">
        <f t="shared" si="2"/>
        <v>550000</v>
      </c>
      <c r="V27" s="40">
        <f t="shared" si="3"/>
        <v>616000.0000000001</v>
      </c>
      <c r="W27" s="37"/>
      <c r="X27" s="41">
        <v>2012</v>
      </c>
      <c r="Y27" s="37" t="s">
        <v>50</v>
      </c>
      <c r="Z27" s="49"/>
      <c r="AA27" s="45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2:39" s="46" customFormat="1" ht="47.25" customHeight="1">
      <c r="B28" s="33" t="s">
        <v>68</v>
      </c>
      <c r="C28" s="34" t="s">
        <v>14</v>
      </c>
      <c r="D28" s="35" t="s">
        <v>44</v>
      </c>
      <c r="E28" s="36" t="s">
        <v>69</v>
      </c>
      <c r="F28" s="36" t="s">
        <v>70</v>
      </c>
      <c r="G28" s="37"/>
      <c r="H28" s="37" t="s">
        <v>28</v>
      </c>
      <c r="I28" s="37">
        <v>0</v>
      </c>
      <c r="J28" s="36">
        <v>470000000</v>
      </c>
      <c r="K28" s="34" t="s">
        <v>32</v>
      </c>
      <c r="L28" s="34" t="s">
        <v>63</v>
      </c>
      <c r="M28" s="36" t="s">
        <v>48</v>
      </c>
      <c r="N28" s="37" t="s">
        <v>31</v>
      </c>
      <c r="O28" s="34" t="s">
        <v>64</v>
      </c>
      <c r="P28" s="34" t="s">
        <v>27</v>
      </c>
      <c r="Q28" s="37">
        <v>796</v>
      </c>
      <c r="R28" s="38" t="s">
        <v>42</v>
      </c>
      <c r="S28" s="36">
        <v>2</v>
      </c>
      <c r="T28" s="39">
        <v>211100</v>
      </c>
      <c r="U28" s="40">
        <f t="shared" si="2"/>
        <v>422200</v>
      </c>
      <c r="V28" s="40">
        <f t="shared" si="3"/>
        <v>472864.00000000006</v>
      </c>
      <c r="W28" s="37"/>
      <c r="X28" s="41">
        <v>2012</v>
      </c>
      <c r="Y28" s="37" t="s">
        <v>50</v>
      </c>
      <c r="Z28" s="45"/>
      <c r="AA28" s="45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2:39" s="46" customFormat="1" ht="47.25" customHeight="1">
      <c r="B29" s="33" t="s">
        <v>71</v>
      </c>
      <c r="C29" s="34" t="s">
        <v>14</v>
      </c>
      <c r="D29" s="35" t="s">
        <v>44</v>
      </c>
      <c r="E29" s="36" t="s">
        <v>72</v>
      </c>
      <c r="F29" s="36" t="s">
        <v>73</v>
      </c>
      <c r="G29" s="37"/>
      <c r="H29" s="37" t="s">
        <v>28</v>
      </c>
      <c r="I29" s="37">
        <v>0</v>
      </c>
      <c r="J29" s="36">
        <v>470000000</v>
      </c>
      <c r="K29" s="34" t="s">
        <v>32</v>
      </c>
      <c r="L29" s="34" t="s">
        <v>63</v>
      </c>
      <c r="M29" s="36" t="s">
        <v>48</v>
      </c>
      <c r="N29" s="37" t="s">
        <v>31</v>
      </c>
      <c r="O29" s="34" t="s">
        <v>64</v>
      </c>
      <c r="P29" s="34" t="s">
        <v>27</v>
      </c>
      <c r="Q29" s="37">
        <v>796</v>
      </c>
      <c r="R29" s="38" t="s">
        <v>42</v>
      </c>
      <c r="S29" s="36">
        <v>2</v>
      </c>
      <c r="T29" s="39">
        <v>11750</v>
      </c>
      <c r="U29" s="40">
        <f t="shared" si="2"/>
        <v>23500</v>
      </c>
      <c r="V29" s="40">
        <f t="shared" si="3"/>
        <v>26320.000000000004</v>
      </c>
      <c r="W29" s="37"/>
      <c r="X29" s="41">
        <v>2012</v>
      </c>
      <c r="Y29" s="37" t="s">
        <v>50</v>
      </c>
      <c r="Z29" s="45"/>
      <c r="AA29" s="45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2:39" s="46" customFormat="1" ht="47.25" customHeight="1">
      <c r="B30" s="33" t="s">
        <v>74</v>
      </c>
      <c r="C30" s="34" t="s">
        <v>14</v>
      </c>
      <c r="D30" s="35" t="s">
        <v>44</v>
      </c>
      <c r="E30" s="36" t="s">
        <v>75</v>
      </c>
      <c r="F30" s="36" t="s">
        <v>76</v>
      </c>
      <c r="G30" s="37"/>
      <c r="H30" s="37" t="s">
        <v>28</v>
      </c>
      <c r="I30" s="37">
        <v>0</v>
      </c>
      <c r="J30" s="36">
        <v>470000000</v>
      </c>
      <c r="K30" s="34" t="s">
        <v>32</v>
      </c>
      <c r="L30" s="34" t="s">
        <v>63</v>
      </c>
      <c r="M30" s="36" t="s">
        <v>48</v>
      </c>
      <c r="N30" s="37" t="s">
        <v>31</v>
      </c>
      <c r="O30" s="34" t="s">
        <v>64</v>
      </c>
      <c r="P30" s="34" t="s">
        <v>27</v>
      </c>
      <c r="Q30" s="37">
        <v>796</v>
      </c>
      <c r="R30" s="38" t="s">
        <v>42</v>
      </c>
      <c r="S30" s="36">
        <v>2</v>
      </c>
      <c r="T30" s="39">
        <v>13130</v>
      </c>
      <c r="U30" s="40">
        <f t="shared" si="2"/>
        <v>26260</v>
      </c>
      <c r="V30" s="40">
        <f t="shared" si="3"/>
        <v>29411.200000000004</v>
      </c>
      <c r="W30" s="37"/>
      <c r="X30" s="41">
        <v>2012</v>
      </c>
      <c r="Y30" s="37" t="s">
        <v>50</v>
      </c>
      <c r="Z30" s="45"/>
      <c r="AA30" s="45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2:39" s="46" customFormat="1" ht="47.25" customHeight="1">
      <c r="B31" s="33" t="s">
        <v>77</v>
      </c>
      <c r="C31" s="34" t="s">
        <v>14</v>
      </c>
      <c r="D31" s="35" t="s">
        <v>44</v>
      </c>
      <c r="E31" s="36" t="s">
        <v>78</v>
      </c>
      <c r="F31" s="36" t="s">
        <v>79</v>
      </c>
      <c r="G31" s="37"/>
      <c r="H31" s="37" t="s">
        <v>28</v>
      </c>
      <c r="I31" s="37">
        <v>0</v>
      </c>
      <c r="J31" s="36">
        <v>470000000</v>
      </c>
      <c r="K31" s="34" t="s">
        <v>32</v>
      </c>
      <c r="L31" s="34" t="s">
        <v>63</v>
      </c>
      <c r="M31" s="36" t="s">
        <v>48</v>
      </c>
      <c r="N31" s="37" t="s">
        <v>31</v>
      </c>
      <c r="O31" s="34" t="s">
        <v>64</v>
      </c>
      <c r="P31" s="34" t="s">
        <v>27</v>
      </c>
      <c r="Q31" s="37">
        <v>796</v>
      </c>
      <c r="R31" s="38" t="s">
        <v>42</v>
      </c>
      <c r="S31" s="36">
        <v>2</v>
      </c>
      <c r="T31" s="39">
        <v>17100</v>
      </c>
      <c r="U31" s="40">
        <f t="shared" si="2"/>
        <v>34200</v>
      </c>
      <c r="V31" s="40">
        <f t="shared" si="3"/>
        <v>38304.00000000001</v>
      </c>
      <c r="W31" s="37"/>
      <c r="X31" s="41">
        <v>2012</v>
      </c>
      <c r="Y31" s="37" t="s">
        <v>50</v>
      </c>
      <c r="Z31" s="45"/>
      <c r="AA31" s="45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2:39" s="46" customFormat="1" ht="47.25" customHeight="1">
      <c r="B32" s="33" t="s">
        <v>80</v>
      </c>
      <c r="C32" s="34" t="s">
        <v>14</v>
      </c>
      <c r="D32" s="35" t="s">
        <v>44</v>
      </c>
      <c r="E32" s="36" t="s">
        <v>81</v>
      </c>
      <c r="F32" s="36" t="s">
        <v>82</v>
      </c>
      <c r="G32" s="37"/>
      <c r="H32" s="37" t="s">
        <v>28</v>
      </c>
      <c r="I32" s="37">
        <v>0</v>
      </c>
      <c r="J32" s="36">
        <v>470000000</v>
      </c>
      <c r="K32" s="34" t="s">
        <v>32</v>
      </c>
      <c r="L32" s="34" t="s">
        <v>63</v>
      </c>
      <c r="M32" s="36" t="s">
        <v>48</v>
      </c>
      <c r="N32" s="37" t="s">
        <v>31</v>
      </c>
      <c r="O32" s="34" t="s">
        <v>64</v>
      </c>
      <c r="P32" s="34" t="s">
        <v>27</v>
      </c>
      <c r="Q32" s="37">
        <v>796</v>
      </c>
      <c r="R32" s="38" t="s">
        <v>42</v>
      </c>
      <c r="S32" s="36">
        <v>2</v>
      </c>
      <c r="T32" s="39">
        <v>14325</v>
      </c>
      <c r="U32" s="40">
        <f t="shared" si="2"/>
        <v>28650</v>
      </c>
      <c r="V32" s="40">
        <f t="shared" si="3"/>
        <v>32088.000000000004</v>
      </c>
      <c r="W32" s="37"/>
      <c r="X32" s="41">
        <v>2012</v>
      </c>
      <c r="Y32" s="37" t="s">
        <v>50</v>
      </c>
      <c r="Z32" s="45"/>
      <c r="AA32" s="45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2:39" s="46" customFormat="1" ht="47.25" customHeight="1">
      <c r="B33" s="33" t="s">
        <v>83</v>
      </c>
      <c r="C33" s="34" t="s">
        <v>14</v>
      </c>
      <c r="D33" s="35" t="s">
        <v>44</v>
      </c>
      <c r="E33" s="36" t="s">
        <v>84</v>
      </c>
      <c r="F33" s="36" t="s">
        <v>85</v>
      </c>
      <c r="G33" s="37"/>
      <c r="H33" s="37" t="s">
        <v>28</v>
      </c>
      <c r="I33" s="37">
        <v>0</v>
      </c>
      <c r="J33" s="36">
        <v>470000000</v>
      </c>
      <c r="K33" s="34" t="s">
        <v>32</v>
      </c>
      <c r="L33" s="34" t="s">
        <v>63</v>
      </c>
      <c r="M33" s="36" t="s">
        <v>48</v>
      </c>
      <c r="N33" s="37" t="s">
        <v>31</v>
      </c>
      <c r="O33" s="34" t="s">
        <v>64</v>
      </c>
      <c r="P33" s="34" t="s">
        <v>27</v>
      </c>
      <c r="Q33" s="37">
        <v>796</v>
      </c>
      <c r="R33" s="38" t="s">
        <v>42</v>
      </c>
      <c r="S33" s="36">
        <v>2</v>
      </c>
      <c r="T33" s="39">
        <v>14150</v>
      </c>
      <c r="U33" s="40">
        <f t="shared" si="2"/>
        <v>28300</v>
      </c>
      <c r="V33" s="40">
        <f t="shared" si="3"/>
        <v>31696.000000000004</v>
      </c>
      <c r="W33" s="37"/>
      <c r="X33" s="41">
        <v>2012</v>
      </c>
      <c r="Y33" s="37" t="s">
        <v>50</v>
      </c>
      <c r="Z33" s="45"/>
      <c r="AA33" s="45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2:39" s="46" customFormat="1" ht="47.25" customHeight="1">
      <c r="B34" s="33" t="s">
        <v>86</v>
      </c>
      <c r="C34" s="34" t="s">
        <v>14</v>
      </c>
      <c r="D34" s="35" t="s">
        <v>44</v>
      </c>
      <c r="E34" s="36" t="s">
        <v>87</v>
      </c>
      <c r="F34" s="36" t="s">
        <v>88</v>
      </c>
      <c r="G34" s="37"/>
      <c r="H34" s="37" t="s">
        <v>28</v>
      </c>
      <c r="I34" s="37">
        <v>0</v>
      </c>
      <c r="J34" s="36">
        <v>470000000</v>
      </c>
      <c r="K34" s="34" t="s">
        <v>32</v>
      </c>
      <c r="L34" s="34" t="s">
        <v>63</v>
      </c>
      <c r="M34" s="36" t="s">
        <v>48</v>
      </c>
      <c r="N34" s="37" t="s">
        <v>31</v>
      </c>
      <c r="O34" s="34" t="s">
        <v>64</v>
      </c>
      <c r="P34" s="34" t="s">
        <v>27</v>
      </c>
      <c r="Q34" s="37">
        <v>796</v>
      </c>
      <c r="R34" s="38" t="s">
        <v>42</v>
      </c>
      <c r="S34" s="36">
        <v>2</v>
      </c>
      <c r="T34" s="39">
        <v>15000</v>
      </c>
      <c r="U34" s="40">
        <f t="shared" si="2"/>
        <v>30000</v>
      </c>
      <c r="V34" s="40">
        <f t="shared" si="3"/>
        <v>33600</v>
      </c>
      <c r="W34" s="37"/>
      <c r="X34" s="41">
        <v>2012</v>
      </c>
      <c r="Y34" s="37" t="s">
        <v>50</v>
      </c>
      <c r="Z34" s="45"/>
      <c r="AA34" s="45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2:39" s="46" customFormat="1" ht="47.25" customHeight="1">
      <c r="B35" s="33" t="s">
        <v>89</v>
      </c>
      <c r="C35" s="34" t="s">
        <v>14</v>
      </c>
      <c r="D35" s="35" t="s">
        <v>44</v>
      </c>
      <c r="E35" s="36" t="s">
        <v>90</v>
      </c>
      <c r="F35" s="36" t="s">
        <v>91</v>
      </c>
      <c r="G35" s="37"/>
      <c r="H35" s="37" t="s">
        <v>28</v>
      </c>
      <c r="I35" s="37">
        <v>0</v>
      </c>
      <c r="J35" s="36">
        <v>470000000</v>
      </c>
      <c r="K35" s="34" t="s">
        <v>32</v>
      </c>
      <c r="L35" s="34" t="s">
        <v>63</v>
      </c>
      <c r="M35" s="36" t="s">
        <v>48</v>
      </c>
      <c r="N35" s="37" t="s">
        <v>31</v>
      </c>
      <c r="O35" s="34" t="s">
        <v>64</v>
      </c>
      <c r="P35" s="34" t="s">
        <v>27</v>
      </c>
      <c r="Q35" s="37">
        <v>796</v>
      </c>
      <c r="R35" s="38" t="s">
        <v>42</v>
      </c>
      <c r="S35" s="36">
        <v>2</v>
      </c>
      <c r="T35" s="39">
        <v>18800</v>
      </c>
      <c r="U35" s="40">
        <f t="shared" si="2"/>
        <v>37600</v>
      </c>
      <c r="V35" s="40">
        <f t="shared" si="3"/>
        <v>42112.00000000001</v>
      </c>
      <c r="W35" s="37"/>
      <c r="X35" s="41">
        <v>2012</v>
      </c>
      <c r="Y35" s="37" t="s">
        <v>50</v>
      </c>
      <c r="Z35" s="45"/>
      <c r="AA35" s="45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s="46" customFormat="1" ht="47.25" customHeight="1">
      <c r="B36" s="33" t="s">
        <v>92</v>
      </c>
      <c r="C36" s="34" t="s">
        <v>14</v>
      </c>
      <c r="D36" s="35" t="s">
        <v>44</v>
      </c>
      <c r="E36" s="36" t="s">
        <v>93</v>
      </c>
      <c r="F36" s="36" t="s">
        <v>94</v>
      </c>
      <c r="G36" s="37"/>
      <c r="H36" s="37" t="s">
        <v>28</v>
      </c>
      <c r="I36" s="37">
        <v>0</v>
      </c>
      <c r="J36" s="36">
        <v>470000000</v>
      </c>
      <c r="K36" s="34" t="s">
        <v>32</v>
      </c>
      <c r="L36" s="34" t="s">
        <v>63</v>
      </c>
      <c r="M36" s="36" t="s">
        <v>48</v>
      </c>
      <c r="N36" s="37" t="s">
        <v>31</v>
      </c>
      <c r="O36" s="34" t="s">
        <v>64</v>
      </c>
      <c r="P36" s="34" t="s">
        <v>27</v>
      </c>
      <c r="Q36" s="37">
        <v>796</v>
      </c>
      <c r="R36" s="38" t="s">
        <v>42</v>
      </c>
      <c r="S36" s="36">
        <v>10</v>
      </c>
      <c r="T36" s="39">
        <v>10640</v>
      </c>
      <c r="U36" s="40">
        <f t="shared" si="2"/>
        <v>106400</v>
      </c>
      <c r="V36" s="40">
        <f t="shared" si="3"/>
        <v>119168.00000000001</v>
      </c>
      <c r="W36" s="37"/>
      <c r="X36" s="41">
        <v>2012</v>
      </c>
      <c r="Y36" s="37" t="s">
        <v>50</v>
      </c>
      <c r="Z36" s="45"/>
      <c r="AA36" s="45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2:39" s="46" customFormat="1" ht="47.25" customHeight="1">
      <c r="B37" s="33" t="s">
        <v>95</v>
      </c>
      <c r="C37" s="34" t="s">
        <v>14</v>
      </c>
      <c r="D37" s="35" t="s">
        <v>44</v>
      </c>
      <c r="E37" s="36" t="s">
        <v>96</v>
      </c>
      <c r="F37" s="36" t="s">
        <v>97</v>
      </c>
      <c r="G37" s="37"/>
      <c r="H37" s="37" t="s">
        <v>28</v>
      </c>
      <c r="I37" s="37">
        <v>0</v>
      </c>
      <c r="J37" s="36">
        <v>470000000</v>
      </c>
      <c r="K37" s="34" t="s">
        <v>32</v>
      </c>
      <c r="L37" s="34" t="s">
        <v>63</v>
      </c>
      <c r="M37" s="36" t="s">
        <v>48</v>
      </c>
      <c r="N37" s="37" t="s">
        <v>31</v>
      </c>
      <c r="O37" s="34" t="s">
        <v>64</v>
      </c>
      <c r="P37" s="34" t="s">
        <v>27</v>
      </c>
      <c r="Q37" s="37">
        <v>796</v>
      </c>
      <c r="R37" s="38" t="s">
        <v>42</v>
      </c>
      <c r="S37" s="36">
        <v>6</v>
      </c>
      <c r="T37" s="39">
        <v>50000</v>
      </c>
      <c r="U37" s="40">
        <f t="shared" si="2"/>
        <v>300000</v>
      </c>
      <c r="V37" s="40">
        <f t="shared" si="3"/>
        <v>336000.00000000006</v>
      </c>
      <c r="W37" s="37"/>
      <c r="X37" s="41">
        <v>2012</v>
      </c>
      <c r="Y37" s="37" t="s">
        <v>50</v>
      </c>
      <c r="Z37" s="45"/>
      <c r="AA37" s="45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2:39" s="46" customFormat="1" ht="47.25" customHeight="1">
      <c r="B38" s="33" t="s">
        <v>98</v>
      </c>
      <c r="C38" s="34" t="s">
        <v>14</v>
      </c>
      <c r="D38" s="35" t="s">
        <v>44</v>
      </c>
      <c r="E38" s="36" t="s">
        <v>99</v>
      </c>
      <c r="F38" s="36" t="s">
        <v>100</v>
      </c>
      <c r="G38" s="37"/>
      <c r="H38" s="37" t="s">
        <v>28</v>
      </c>
      <c r="I38" s="37">
        <v>0</v>
      </c>
      <c r="J38" s="36">
        <v>470000000</v>
      </c>
      <c r="K38" s="34" t="s">
        <v>32</v>
      </c>
      <c r="L38" s="34" t="s">
        <v>63</v>
      </c>
      <c r="M38" s="36" t="s">
        <v>48</v>
      </c>
      <c r="N38" s="37" t="s">
        <v>31</v>
      </c>
      <c r="O38" s="34" t="s">
        <v>64</v>
      </c>
      <c r="P38" s="34" t="s">
        <v>27</v>
      </c>
      <c r="Q38" s="37">
        <v>796</v>
      </c>
      <c r="R38" s="38" t="s">
        <v>42</v>
      </c>
      <c r="S38" s="36">
        <v>2</v>
      </c>
      <c r="T38" s="39">
        <v>381000</v>
      </c>
      <c r="U38" s="40">
        <f t="shared" si="2"/>
        <v>762000</v>
      </c>
      <c r="V38" s="40">
        <f t="shared" si="3"/>
        <v>853440.0000000001</v>
      </c>
      <c r="W38" s="37"/>
      <c r="X38" s="41">
        <v>2012</v>
      </c>
      <c r="Y38" s="37" t="s">
        <v>50</v>
      </c>
      <c r="Z38" s="45"/>
      <c r="AA38" s="45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s="46" customFormat="1" ht="47.25" customHeight="1">
      <c r="B39" s="33" t="s">
        <v>101</v>
      </c>
      <c r="C39" s="34" t="s">
        <v>14</v>
      </c>
      <c r="D39" s="35" t="s">
        <v>44</v>
      </c>
      <c r="E39" s="36" t="s">
        <v>102</v>
      </c>
      <c r="F39" s="36" t="s">
        <v>103</v>
      </c>
      <c r="G39" s="37"/>
      <c r="H39" s="37" t="s">
        <v>28</v>
      </c>
      <c r="I39" s="37">
        <v>0</v>
      </c>
      <c r="J39" s="36">
        <v>470000000</v>
      </c>
      <c r="K39" s="34" t="s">
        <v>32</v>
      </c>
      <c r="L39" s="34" t="s">
        <v>63</v>
      </c>
      <c r="M39" s="36" t="s">
        <v>48</v>
      </c>
      <c r="N39" s="37" t="s">
        <v>31</v>
      </c>
      <c r="O39" s="34" t="s">
        <v>64</v>
      </c>
      <c r="P39" s="34" t="s">
        <v>27</v>
      </c>
      <c r="Q39" s="37">
        <v>796</v>
      </c>
      <c r="R39" s="38" t="s">
        <v>42</v>
      </c>
      <c r="S39" s="36">
        <v>2</v>
      </c>
      <c r="T39" s="39">
        <v>59000</v>
      </c>
      <c r="U39" s="40">
        <f t="shared" si="2"/>
        <v>118000</v>
      </c>
      <c r="V39" s="40">
        <f t="shared" si="3"/>
        <v>132160</v>
      </c>
      <c r="W39" s="37"/>
      <c r="X39" s="41">
        <v>2012</v>
      </c>
      <c r="Y39" s="37" t="s">
        <v>50</v>
      </c>
      <c r="Z39" s="45"/>
      <c r="AA39" s="45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2:39" s="46" customFormat="1" ht="47.25" customHeight="1">
      <c r="B40" s="33" t="s">
        <v>104</v>
      </c>
      <c r="C40" s="34" t="s">
        <v>14</v>
      </c>
      <c r="D40" s="62" t="s">
        <v>44</v>
      </c>
      <c r="E40" s="36" t="s">
        <v>105</v>
      </c>
      <c r="F40" s="36" t="s">
        <v>106</v>
      </c>
      <c r="G40" s="37"/>
      <c r="H40" s="37" t="s">
        <v>28</v>
      </c>
      <c r="I40" s="37">
        <v>0</v>
      </c>
      <c r="J40" s="36">
        <v>470000000</v>
      </c>
      <c r="K40" s="34" t="s">
        <v>32</v>
      </c>
      <c r="L40" s="34" t="s">
        <v>63</v>
      </c>
      <c r="M40" s="36" t="s">
        <v>48</v>
      </c>
      <c r="N40" s="37" t="s">
        <v>31</v>
      </c>
      <c r="O40" s="34" t="s">
        <v>64</v>
      </c>
      <c r="P40" s="34" t="s">
        <v>27</v>
      </c>
      <c r="Q40" s="37">
        <v>796</v>
      </c>
      <c r="R40" s="38" t="s">
        <v>42</v>
      </c>
      <c r="S40" s="36">
        <v>100</v>
      </c>
      <c r="T40" s="97">
        <v>262.6</v>
      </c>
      <c r="U40" s="40">
        <f t="shared" si="2"/>
        <v>26260.000000000004</v>
      </c>
      <c r="V40" s="40">
        <f t="shared" si="3"/>
        <v>29411.200000000008</v>
      </c>
      <c r="W40" s="37"/>
      <c r="X40" s="37">
        <v>2012</v>
      </c>
      <c r="Y40" s="37" t="s">
        <v>50</v>
      </c>
      <c r="Z40" s="45"/>
      <c r="AA40" s="45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2:39" s="46" customFormat="1" ht="47.25" customHeight="1">
      <c r="B41" s="33" t="s">
        <v>109</v>
      </c>
      <c r="C41" s="34" t="s">
        <v>14</v>
      </c>
      <c r="D41" s="62" t="s">
        <v>44</v>
      </c>
      <c r="E41" s="36" t="s">
        <v>107</v>
      </c>
      <c r="F41" s="36" t="s">
        <v>108</v>
      </c>
      <c r="G41" s="37"/>
      <c r="H41" s="37" t="s">
        <v>28</v>
      </c>
      <c r="I41" s="37">
        <v>0</v>
      </c>
      <c r="J41" s="36">
        <v>470000000</v>
      </c>
      <c r="K41" s="34" t="s">
        <v>32</v>
      </c>
      <c r="L41" s="34" t="s">
        <v>63</v>
      </c>
      <c r="M41" s="36" t="s">
        <v>48</v>
      </c>
      <c r="N41" s="37" t="s">
        <v>31</v>
      </c>
      <c r="O41" s="34" t="s">
        <v>64</v>
      </c>
      <c r="P41" s="34" t="s">
        <v>27</v>
      </c>
      <c r="Q41" s="37">
        <v>796</v>
      </c>
      <c r="R41" s="38" t="s">
        <v>42</v>
      </c>
      <c r="S41" s="36">
        <v>30</v>
      </c>
      <c r="T41" s="97">
        <v>9200</v>
      </c>
      <c r="U41" s="40">
        <f t="shared" si="2"/>
        <v>276000</v>
      </c>
      <c r="V41" s="40">
        <f t="shared" si="3"/>
        <v>309120.00000000006</v>
      </c>
      <c r="W41" s="37"/>
      <c r="X41" s="37">
        <v>2012</v>
      </c>
      <c r="Y41" s="37" t="s">
        <v>50</v>
      </c>
      <c r="Z41" s="45"/>
      <c r="AA41" s="45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2:39" s="46" customFormat="1" ht="47.25" customHeight="1">
      <c r="B42" s="33" t="s">
        <v>110</v>
      </c>
      <c r="C42" s="34" t="s">
        <v>14</v>
      </c>
      <c r="D42" s="36" t="s">
        <v>111</v>
      </c>
      <c r="E42" s="98" t="s">
        <v>112</v>
      </c>
      <c r="F42" s="36" t="s">
        <v>113</v>
      </c>
      <c r="G42" s="37"/>
      <c r="H42" s="37" t="s">
        <v>28</v>
      </c>
      <c r="I42" s="37">
        <v>0</v>
      </c>
      <c r="J42" s="36">
        <v>470000000</v>
      </c>
      <c r="K42" s="34" t="s">
        <v>32</v>
      </c>
      <c r="L42" s="34" t="s">
        <v>63</v>
      </c>
      <c r="M42" s="36" t="s">
        <v>48</v>
      </c>
      <c r="N42" s="37" t="s">
        <v>31</v>
      </c>
      <c r="O42" s="34" t="s">
        <v>64</v>
      </c>
      <c r="P42" s="34" t="s">
        <v>27</v>
      </c>
      <c r="Q42" s="37">
        <v>796</v>
      </c>
      <c r="R42" s="38" t="s">
        <v>42</v>
      </c>
      <c r="S42" s="36">
        <v>6</v>
      </c>
      <c r="T42" s="92">
        <v>133000</v>
      </c>
      <c r="U42" s="40">
        <f t="shared" si="2"/>
        <v>798000</v>
      </c>
      <c r="V42" s="40">
        <f t="shared" si="3"/>
        <v>893760.0000000001</v>
      </c>
      <c r="W42" s="37"/>
      <c r="X42" s="37">
        <v>2012</v>
      </c>
      <c r="Y42" s="37" t="s">
        <v>50</v>
      </c>
      <c r="Z42" s="45"/>
      <c r="AA42" s="45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2:39" s="46" customFormat="1" ht="47.25" customHeight="1">
      <c r="B43" s="33" t="s">
        <v>114</v>
      </c>
      <c r="C43" s="34" t="s">
        <v>14</v>
      </c>
      <c r="D43" s="50" t="s">
        <v>115</v>
      </c>
      <c r="E43" s="36" t="s">
        <v>116</v>
      </c>
      <c r="F43" s="36" t="s">
        <v>117</v>
      </c>
      <c r="G43" s="37"/>
      <c r="H43" s="37" t="s">
        <v>28</v>
      </c>
      <c r="I43" s="37">
        <v>0</v>
      </c>
      <c r="J43" s="36">
        <v>470000000</v>
      </c>
      <c r="K43" s="34" t="s">
        <v>32</v>
      </c>
      <c r="L43" s="34" t="s">
        <v>63</v>
      </c>
      <c r="M43" s="36" t="s">
        <v>48</v>
      </c>
      <c r="N43" s="37" t="s">
        <v>31</v>
      </c>
      <c r="O43" s="34" t="s">
        <v>118</v>
      </c>
      <c r="P43" s="34" t="s">
        <v>27</v>
      </c>
      <c r="Q43" s="37">
        <v>796</v>
      </c>
      <c r="R43" s="38" t="s">
        <v>42</v>
      </c>
      <c r="S43" s="36">
        <v>400</v>
      </c>
      <c r="T43" s="39">
        <v>45</v>
      </c>
      <c r="U43" s="40">
        <f t="shared" si="2"/>
        <v>18000</v>
      </c>
      <c r="V43" s="40">
        <f t="shared" si="3"/>
        <v>20160.000000000004</v>
      </c>
      <c r="W43" s="37"/>
      <c r="X43" s="41">
        <v>2012</v>
      </c>
      <c r="Y43" s="37" t="s">
        <v>119</v>
      </c>
      <c r="Z43" s="45"/>
      <c r="AA43" s="45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2:39" s="46" customFormat="1" ht="47.25" customHeight="1">
      <c r="B44" s="33" t="s">
        <v>120</v>
      </c>
      <c r="C44" s="34" t="s">
        <v>14</v>
      </c>
      <c r="D44" s="50" t="s">
        <v>115</v>
      </c>
      <c r="E44" s="36" t="s">
        <v>116</v>
      </c>
      <c r="F44" s="36" t="s">
        <v>121</v>
      </c>
      <c r="G44" s="37"/>
      <c r="H44" s="37" t="s">
        <v>28</v>
      </c>
      <c r="I44" s="37">
        <v>0</v>
      </c>
      <c r="J44" s="36">
        <v>470000000</v>
      </c>
      <c r="K44" s="34" t="s">
        <v>32</v>
      </c>
      <c r="L44" s="34" t="s">
        <v>63</v>
      </c>
      <c r="M44" s="36" t="s">
        <v>48</v>
      </c>
      <c r="N44" s="37" t="s">
        <v>31</v>
      </c>
      <c r="O44" s="34" t="s">
        <v>118</v>
      </c>
      <c r="P44" s="34" t="s">
        <v>27</v>
      </c>
      <c r="Q44" s="37">
        <v>796</v>
      </c>
      <c r="R44" s="38" t="s">
        <v>42</v>
      </c>
      <c r="S44" s="36">
        <v>40</v>
      </c>
      <c r="T44" s="39">
        <v>70</v>
      </c>
      <c r="U44" s="40">
        <f t="shared" si="2"/>
        <v>2800</v>
      </c>
      <c r="V44" s="40">
        <f t="shared" si="3"/>
        <v>3136.0000000000005</v>
      </c>
      <c r="W44" s="37"/>
      <c r="X44" s="41">
        <v>2012</v>
      </c>
      <c r="Y44" s="37" t="s">
        <v>50</v>
      </c>
      <c r="Z44" s="45"/>
      <c r="AA44" s="45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2:39" s="46" customFormat="1" ht="47.25" customHeight="1">
      <c r="B45" s="33" t="s">
        <v>122</v>
      </c>
      <c r="C45" s="34" t="s">
        <v>14</v>
      </c>
      <c r="D45" s="50" t="s">
        <v>115</v>
      </c>
      <c r="E45" s="36" t="s">
        <v>116</v>
      </c>
      <c r="F45" s="36" t="s">
        <v>123</v>
      </c>
      <c r="G45" s="37"/>
      <c r="H45" s="37" t="s">
        <v>28</v>
      </c>
      <c r="I45" s="37">
        <v>0</v>
      </c>
      <c r="J45" s="36">
        <v>470000000</v>
      </c>
      <c r="K45" s="34" t="s">
        <v>32</v>
      </c>
      <c r="L45" s="34" t="s">
        <v>63</v>
      </c>
      <c r="M45" s="36" t="s">
        <v>48</v>
      </c>
      <c r="N45" s="37" t="s">
        <v>31</v>
      </c>
      <c r="O45" s="34" t="s">
        <v>118</v>
      </c>
      <c r="P45" s="34" t="s">
        <v>27</v>
      </c>
      <c r="Q45" s="37">
        <v>796</v>
      </c>
      <c r="R45" s="38" t="s">
        <v>42</v>
      </c>
      <c r="S45" s="36">
        <v>20</v>
      </c>
      <c r="T45" s="39">
        <v>120</v>
      </c>
      <c r="U45" s="40">
        <f t="shared" si="2"/>
        <v>2400</v>
      </c>
      <c r="V45" s="40">
        <f t="shared" si="3"/>
        <v>2688.0000000000005</v>
      </c>
      <c r="W45" s="37"/>
      <c r="X45" s="41">
        <v>2012</v>
      </c>
      <c r="Y45" s="37" t="s">
        <v>50</v>
      </c>
      <c r="Z45" s="45"/>
      <c r="AA45" s="45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2:39" s="46" customFormat="1" ht="47.25" customHeight="1">
      <c r="B46" s="33" t="s">
        <v>124</v>
      </c>
      <c r="C46" s="34" t="s">
        <v>14</v>
      </c>
      <c r="D46" s="50" t="s">
        <v>115</v>
      </c>
      <c r="E46" s="36" t="s">
        <v>125</v>
      </c>
      <c r="F46" s="36" t="s">
        <v>126</v>
      </c>
      <c r="G46" s="37"/>
      <c r="H46" s="37" t="s">
        <v>28</v>
      </c>
      <c r="I46" s="37">
        <v>0</v>
      </c>
      <c r="J46" s="36">
        <v>470000000</v>
      </c>
      <c r="K46" s="34" t="s">
        <v>32</v>
      </c>
      <c r="L46" s="34" t="s">
        <v>63</v>
      </c>
      <c r="M46" s="36" t="s">
        <v>48</v>
      </c>
      <c r="N46" s="37" t="s">
        <v>31</v>
      </c>
      <c r="O46" s="34" t="s">
        <v>118</v>
      </c>
      <c r="P46" s="34" t="s">
        <v>27</v>
      </c>
      <c r="Q46" s="37">
        <v>796</v>
      </c>
      <c r="R46" s="38" t="s">
        <v>42</v>
      </c>
      <c r="S46" s="36">
        <v>40</v>
      </c>
      <c r="T46" s="39">
        <v>130</v>
      </c>
      <c r="U46" s="40">
        <f t="shared" si="2"/>
        <v>5200</v>
      </c>
      <c r="V46" s="40">
        <f t="shared" si="3"/>
        <v>5824.000000000001</v>
      </c>
      <c r="W46" s="37"/>
      <c r="X46" s="41">
        <v>2012</v>
      </c>
      <c r="Y46" s="37" t="s">
        <v>50</v>
      </c>
      <c r="Z46" s="45"/>
      <c r="AA46" s="45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2:39" s="46" customFormat="1" ht="47.25" customHeight="1">
      <c r="B47" s="33" t="s">
        <v>127</v>
      </c>
      <c r="C47" s="34" t="s">
        <v>14</v>
      </c>
      <c r="D47" s="50" t="s">
        <v>115</v>
      </c>
      <c r="E47" s="36" t="s">
        <v>116</v>
      </c>
      <c r="F47" s="36" t="s">
        <v>128</v>
      </c>
      <c r="G47" s="37"/>
      <c r="H47" s="37" t="s">
        <v>28</v>
      </c>
      <c r="I47" s="37">
        <v>0</v>
      </c>
      <c r="J47" s="36">
        <v>470000000</v>
      </c>
      <c r="K47" s="34" t="s">
        <v>32</v>
      </c>
      <c r="L47" s="34" t="s">
        <v>63</v>
      </c>
      <c r="M47" s="36" t="s">
        <v>48</v>
      </c>
      <c r="N47" s="37" t="s">
        <v>31</v>
      </c>
      <c r="O47" s="34" t="s">
        <v>118</v>
      </c>
      <c r="P47" s="34" t="s">
        <v>27</v>
      </c>
      <c r="Q47" s="37">
        <v>796</v>
      </c>
      <c r="R47" s="38" t="s">
        <v>42</v>
      </c>
      <c r="S47" s="36">
        <v>20</v>
      </c>
      <c r="T47" s="39">
        <v>180</v>
      </c>
      <c r="U47" s="40">
        <f t="shared" si="2"/>
        <v>3600</v>
      </c>
      <c r="V47" s="40">
        <f t="shared" si="3"/>
        <v>4032.0000000000005</v>
      </c>
      <c r="W47" s="37"/>
      <c r="X47" s="41">
        <v>2012</v>
      </c>
      <c r="Y47" s="37" t="s">
        <v>50</v>
      </c>
      <c r="Z47" s="45"/>
      <c r="AA47" s="45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2:39" s="46" customFormat="1" ht="47.25" customHeight="1">
      <c r="B48" s="33" t="s">
        <v>129</v>
      </c>
      <c r="C48" s="34" t="s">
        <v>14</v>
      </c>
      <c r="D48" s="50" t="s">
        <v>115</v>
      </c>
      <c r="E48" s="36" t="s">
        <v>116</v>
      </c>
      <c r="F48" s="36" t="s">
        <v>130</v>
      </c>
      <c r="G48" s="37"/>
      <c r="H48" s="37" t="s">
        <v>28</v>
      </c>
      <c r="I48" s="37">
        <v>0</v>
      </c>
      <c r="J48" s="36">
        <v>470000000</v>
      </c>
      <c r="K48" s="34" t="s">
        <v>32</v>
      </c>
      <c r="L48" s="34" t="s">
        <v>63</v>
      </c>
      <c r="M48" s="36" t="s">
        <v>48</v>
      </c>
      <c r="N48" s="37" t="s">
        <v>31</v>
      </c>
      <c r="O48" s="34" t="s">
        <v>118</v>
      </c>
      <c r="P48" s="34" t="s">
        <v>27</v>
      </c>
      <c r="Q48" s="37">
        <v>796</v>
      </c>
      <c r="R48" s="38" t="s">
        <v>42</v>
      </c>
      <c r="S48" s="36">
        <v>40</v>
      </c>
      <c r="T48" s="39">
        <v>180</v>
      </c>
      <c r="U48" s="40">
        <f t="shared" si="2"/>
        <v>7200</v>
      </c>
      <c r="V48" s="40">
        <f t="shared" si="3"/>
        <v>8064.000000000001</v>
      </c>
      <c r="W48" s="37"/>
      <c r="X48" s="41">
        <v>2012</v>
      </c>
      <c r="Y48" s="37" t="s">
        <v>50</v>
      </c>
      <c r="Z48" s="45"/>
      <c r="AA48" s="45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2:39" s="46" customFormat="1" ht="47.25" customHeight="1">
      <c r="B49" s="33" t="s">
        <v>131</v>
      </c>
      <c r="C49" s="34" t="s">
        <v>14</v>
      </c>
      <c r="D49" s="50" t="s">
        <v>115</v>
      </c>
      <c r="E49" s="36" t="s">
        <v>125</v>
      </c>
      <c r="F49" s="36" t="s">
        <v>132</v>
      </c>
      <c r="G49" s="37"/>
      <c r="H49" s="37" t="s">
        <v>28</v>
      </c>
      <c r="I49" s="37">
        <v>0</v>
      </c>
      <c r="J49" s="36">
        <v>470000000</v>
      </c>
      <c r="K49" s="34" t="s">
        <v>32</v>
      </c>
      <c r="L49" s="34" t="s">
        <v>63</v>
      </c>
      <c r="M49" s="36" t="s">
        <v>48</v>
      </c>
      <c r="N49" s="37" t="s">
        <v>31</v>
      </c>
      <c r="O49" s="34" t="s">
        <v>118</v>
      </c>
      <c r="P49" s="34" t="s">
        <v>27</v>
      </c>
      <c r="Q49" s="37">
        <v>796</v>
      </c>
      <c r="R49" s="38" t="s">
        <v>42</v>
      </c>
      <c r="S49" s="36">
        <v>40</v>
      </c>
      <c r="T49" s="39">
        <v>260</v>
      </c>
      <c r="U49" s="40">
        <f t="shared" si="2"/>
        <v>10400</v>
      </c>
      <c r="V49" s="40">
        <f t="shared" si="3"/>
        <v>11648.000000000002</v>
      </c>
      <c r="W49" s="37"/>
      <c r="X49" s="41">
        <v>2012</v>
      </c>
      <c r="Y49" s="37" t="s">
        <v>50</v>
      </c>
      <c r="Z49" s="45"/>
      <c r="AA49" s="45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2:39" s="46" customFormat="1" ht="47.25" customHeight="1">
      <c r="B50" s="33" t="s">
        <v>133</v>
      </c>
      <c r="C50" s="34" t="s">
        <v>14</v>
      </c>
      <c r="D50" s="50" t="s">
        <v>115</v>
      </c>
      <c r="E50" s="36" t="s">
        <v>116</v>
      </c>
      <c r="F50" s="36" t="s">
        <v>134</v>
      </c>
      <c r="G50" s="37"/>
      <c r="H50" s="37" t="s">
        <v>28</v>
      </c>
      <c r="I50" s="37">
        <v>0</v>
      </c>
      <c r="J50" s="36">
        <v>470000000</v>
      </c>
      <c r="K50" s="34" t="s">
        <v>32</v>
      </c>
      <c r="L50" s="34" t="s">
        <v>63</v>
      </c>
      <c r="M50" s="36" t="s">
        <v>48</v>
      </c>
      <c r="N50" s="37" t="s">
        <v>31</v>
      </c>
      <c r="O50" s="34" t="s">
        <v>118</v>
      </c>
      <c r="P50" s="34" t="s">
        <v>27</v>
      </c>
      <c r="Q50" s="37">
        <v>796</v>
      </c>
      <c r="R50" s="38" t="s">
        <v>42</v>
      </c>
      <c r="S50" s="36">
        <v>20</v>
      </c>
      <c r="T50" s="39">
        <v>260</v>
      </c>
      <c r="U50" s="40">
        <f t="shared" si="2"/>
        <v>5200</v>
      </c>
      <c r="V50" s="40">
        <f t="shared" si="3"/>
        <v>5824.000000000001</v>
      </c>
      <c r="W50" s="37"/>
      <c r="X50" s="41">
        <v>2012</v>
      </c>
      <c r="Y50" s="37" t="s">
        <v>50</v>
      </c>
      <c r="Z50" s="45"/>
      <c r="AA50" s="45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2:39" s="46" customFormat="1" ht="47.25" customHeight="1">
      <c r="B51" s="33" t="s">
        <v>135</v>
      </c>
      <c r="C51" s="34" t="s">
        <v>14</v>
      </c>
      <c r="D51" s="50" t="s">
        <v>115</v>
      </c>
      <c r="E51" s="36" t="s">
        <v>125</v>
      </c>
      <c r="F51" s="36" t="s">
        <v>136</v>
      </c>
      <c r="G51" s="37"/>
      <c r="H51" s="37" t="s">
        <v>28</v>
      </c>
      <c r="I51" s="37">
        <v>0</v>
      </c>
      <c r="J51" s="36">
        <v>470000000</v>
      </c>
      <c r="K51" s="34" t="s">
        <v>32</v>
      </c>
      <c r="L51" s="34" t="s">
        <v>63</v>
      </c>
      <c r="M51" s="36" t="s">
        <v>48</v>
      </c>
      <c r="N51" s="37" t="s">
        <v>31</v>
      </c>
      <c r="O51" s="34" t="s">
        <v>118</v>
      </c>
      <c r="P51" s="34" t="s">
        <v>27</v>
      </c>
      <c r="Q51" s="37">
        <v>796</v>
      </c>
      <c r="R51" s="38" t="s">
        <v>42</v>
      </c>
      <c r="S51" s="36">
        <v>20</v>
      </c>
      <c r="T51" s="39">
        <v>325</v>
      </c>
      <c r="U51" s="40">
        <f t="shared" si="2"/>
        <v>6500</v>
      </c>
      <c r="V51" s="40">
        <f t="shared" si="3"/>
        <v>7280.000000000001</v>
      </c>
      <c r="W51" s="37"/>
      <c r="X51" s="41">
        <v>2012</v>
      </c>
      <c r="Y51" s="37" t="s">
        <v>50</v>
      </c>
      <c r="Z51" s="45"/>
      <c r="AA51" s="45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2:39" s="46" customFormat="1" ht="47.25" customHeight="1">
      <c r="B52" s="33" t="s">
        <v>137</v>
      </c>
      <c r="C52" s="34" t="s">
        <v>14</v>
      </c>
      <c r="D52" s="50" t="s">
        <v>115</v>
      </c>
      <c r="E52" s="36" t="s">
        <v>116</v>
      </c>
      <c r="F52" s="36" t="s">
        <v>138</v>
      </c>
      <c r="G52" s="37"/>
      <c r="H52" s="37" t="s">
        <v>28</v>
      </c>
      <c r="I52" s="37">
        <v>0</v>
      </c>
      <c r="J52" s="36">
        <v>470000000</v>
      </c>
      <c r="K52" s="34" t="s">
        <v>32</v>
      </c>
      <c r="L52" s="34" t="s">
        <v>63</v>
      </c>
      <c r="M52" s="36" t="s">
        <v>48</v>
      </c>
      <c r="N52" s="37" t="s">
        <v>31</v>
      </c>
      <c r="O52" s="34" t="s">
        <v>118</v>
      </c>
      <c r="P52" s="34" t="s">
        <v>27</v>
      </c>
      <c r="Q52" s="37">
        <v>796</v>
      </c>
      <c r="R52" s="38" t="s">
        <v>42</v>
      </c>
      <c r="S52" s="36">
        <v>20</v>
      </c>
      <c r="T52" s="39">
        <v>648</v>
      </c>
      <c r="U52" s="40">
        <f t="shared" si="2"/>
        <v>12960</v>
      </c>
      <c r="V52" s="40">
        <f t="shared" si="3"/>
        <v>14515.2</v>
      </c>
      <c r="W52" s="37"/>
      <c r="X52" s="41">
        <v>2012</v>
      </c>
      <c r="Y52" s="37" t="s">
        <v>50</v>
      </c>
      <c r="Z52" s="45"/>
      <c r="AA52" s="45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2:39" s="46" customFormat="1" ht="47.25" customHeight="1">
      <c r="B53" s="33" t="s">
        <v>139</v>
      </c>
      <c r="C53" s="34" t="s">
        <v>14</v>
      </c>
      <c r="D53" s="50" t="s">
        <v>115</v>
      </c>
      <c r="E53" s="36" t="s">
        <v>116</v>
      </c>
      <c r="F53" s="36" t="s">
        <v>140</v>
      </c>
      <c r="G53" s="37"/>
      <c r="H53" s="37" t="s">
        <v>28</v>
      </c>
      <c r="I53" s="37">
        <v>0</v>
      </c>
      <c r="J53" s="36">
        <v>470000000</v>
      </c>
      <c r="K53" s="34" t="s">
        <v>32</v>
      </c>
      <c r="L53" s="34" t="s">
        <v>63</v>
      </c>
      <c r="M53" s="36" t="s">
        <v>48</v>
      </c>
      <c r="N53" s="37" t="s">
        <v>31</v>
      </c>
      <c r="O53" s="34" t="s">
        <v>118</v>
      </c>
      <c r="P53" s="34" t="s">
        <v>27</v>
      </c>
      <c r="Q53" s="37">
        <v>796</v>
      </c>
      <c r="R53" s="38" t="s">
        <v>42</v>
      </c>
      <c r="S53" s="36">
        <v>20</v>
      </c>
      <c r="T53" s="39">
        <v>916</v>
      </c>
      <c r="U53" s="40">
        <f t="shared" si="2"/>
        <v>18320</v>
      </c>
      <c r="V53" s="40">
        <f t="shared" si="3"/>
        <v>20518.4</v>
      </c>
      <c r="W53" s="37"/>
      <c r="X53" s="41">
        <v>2012</v>
      </c>
      <c r="Y53" s="37" t="s">
        <v>50</v>
      </c>
      <c r="Z53" s="45"/>
      <c r="AA53" s="45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2:39" s="46" customFormat="1" ht="47.25" customHeight="1">
      <c r="B54" s="33" t="s">
        <v>141</v>
      </c>
      <c r="C54" s="34" t="s">
        <v>14</v>
      </c>
      <c r="D54" s="99" t="s">
        <v>115</v>
      </c>
      <c r="E54" s="36" t="s">
        <v>116</v>
      </c>
      <c r="F54" s="36" t="s">
        <v>142</v>
      </c>
      <c r="G54" s="37"/>
      <c r="H54" s="37" t="s">
        <v>28</v>
      </c>
      <c r="I54" s="37">
        <v>0</v>
      </c>
      <c r="J54" s="36">
        <v>470000000</v>
      </c>
      <c r="K54" s="34" t="s">
        <v>32</v>
      </c>
      <c r="L54" s="34" t="s">
        <v>63</v>
      </c>
      <c r="M54" s="36" t="s">
        <v>48</v>
      </c>
      <c r="N54" s="37" t="s">
        <v>31</v>
      </c>
      <c r="O54" s="34" t="s">
        <v>118</v>
      </c>
      <c r="P54" s="34" t="s">
        <v>27</v>
      </c>
      <c r="Q54" s="37">
        <v>796</v>
      </c>
      <c r="R54" s="38" t="s">
        <v>42</v>
      </c>
      <c r="S54" s="36">
        <v>20</v>
      </c>
      <c r="T54" s="97">
        <v>1224</v>
      </c>
      <c r="U54" s="40">
        <f t="shared" si="2"/>
        <v>24480</v>
      </c>
      <c r="V54" s="40">
        <f t="shared" si="3"/>
        <v>27417.600000000002</v>
      </c>
      <c r="W54" s="37"/>
      <c r="X54" s="37">
        <v>2012</v>
      </c>
      <c r="Y54" s="37" t="s">
        <v>50</v>
      </c>
      <c r="Z54" s="45"/>
      <c r="AA54" s="45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2:39" s="46" customFormat="1" ht="47.25" customHeight="1">
      <c r="B55" s="33" t="s">
        <v>143</v>
      </c>
      <c r="C55" s="34" t="s">
        <v>14</v>
      </c>
      <c r="D55" s="99" t="s">
        <v>115</v>
      </c>
      <c r="E55" s="36" t="s">
        <v>125</v>
      </c>
      <c r="F55" s="36" t="s">
        <v>144</v>
      </c>
      <c r="G55" s="37"/>
      <c r="H55" s="37" t="s">
        <v>28</v>
      </c>
      <c r="I55" s="37">
        <v>0</v>
      </c>
      <c r="J55" s="36">
        <v>470000000</v>
      </c>
      <c r="K55" s="34" t="s">
        <v>32</v>
      </c>
      <c r="L55" s="34" t="s">
        <v>63</v>
      </c>
      <c r="M55" s="36" t="s">
        <v>48</v>
      </c>
      <c r="N55" s="37" t="s">
        <v>31</v>
      </c>
      <c r="O55" s="34" t="s">
        <v>118</v>
      </c>
      <c r="P55" s="34" t="s">
        <v>27</v>
      </c>
      <c r="Q55" s="37">
        <v>796</v>
      </c>
      <c r="R55" s="38" t="s">
        <v>42</v>
      </c>
      <c r="S55" s="36">
        <v>20</v>
      </c>
      <c r="T55" s="97">
        <v>1224</v>
      </c>
      <c r="U55" s="40">
        <f t="shared" si="2"/>
        <v>24480</v>
      </c>
      <c r="V55" s="40">
        <f t="shared" si="3"/>
        <v>27417.600000000002</v>
      </c>
      <c r="W55" s="37"/>
      <c r="X55" s="37">
        <v>2012</v>
      </c>
      <c r="Y55" s="37" t="s">
        <v>50</v>
      </c>
      <c r="Z55" s="45"/>
      <c r="AA55" s="45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2:39" s="46" customFormat="1" ht="47.25" customHeight="1">
      <c r="B56" s="33" t="s">
        <v>145</v>
      </c>
      <c r="C56" s="34" t="s">
        <v>14</v>
      </c>
      <c r="D56" s="99" t="s">
        <v>115</v>
      </c>
      <c r="E56" s="36" t="s">
        <v>125</v>
      </c>
      <c r="F56" s="36" t="s">
        <v>146</v>
      </c>
      <c r="G56" s="37"/>
      <c r="H56" s="37" t="s">
        <v>28</v>
      </c>
      <c r="I56" s="37">
        <v>0</v>
      </c>
      <c r="J56" s="36">
        <v>470000000</v>
      </c>
      <c r="K56" s="34" t="s">
        <v>32</v>
      </c>
      <c r="L56" s="34" t="s">
        <v>63</v>
      </c>
      <c r="M56" s="36" t="s">
        <v>48</v>
      </c>
      <c r="N56" s="37" t="s">
        <v>31</v>
      </c>
      <c r="O56" s="34" t="s">
        <v>118</v>
      </c>
      <c r="P56" s="34" t="s">
        <v>27</v>
      </c>
      <c r="Q56" s="37">
        <v>796</v>
      </c>
      <c r="R56" s="38" t="s">
        <v>42</v>
      </c>
      <c r="S56" s="36">
        <v>20</v>
      </c>
      <c r="T56" s="97">
        <v>1321</v>
      </c>
      <c r="U56" s="40">
        <f t="shared" si="2"/>
        <v>26420</v>
      </c>
      <c r="V56" s="40">
        <f t="shared" si="3"/>
        <v>29590.4</v>
      </c>
      <c r="W56" s="37"/>
      <c r="X56" s="37">
        <v>2012</v>
      </c>
      <c r="Y56" s="37" t="s">
        <v>50</v>
      </c>
      <c r="Z56" s="45"/>
      <c r="AA56" s="45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2:39" s="46" customFormat="1" ht="47.25" customHeight="1">
      <c r="B57" s="33" t="s">
        <v>147</v>
      </c>
      <c r="C57" s="34" t="s">
        <v>14</v>
      </c>
      <c r="D57" s="99" t="s">
        <v>115</v>
      </c>
      <c r="E57" s="36" t="s">
        <v>125</v>
      </c>
      <c r="F57" s="36" t="s">
        <v>148</v>
      </c>
      <c r="G57" s="37"/>
      <c r="H57" s="37" t="s">
        <v>28</v>
      </c>
      <c r="I57" s="37">
        <v>0</v>
      </c>
      <c r="J57" s="36">
        <v>470000000</v>
      </c>
      <c r="K57" s="34" t="s">
        <v>32</v>
      </c>
      <c r="L57" s="34" t="s">
        <v>63</v>
      </c>
      <c r="M57" s="36" t="s">
        <v>48</v>
      </c>
      <c r="N57" s="37" t="s">
        <v>31</v>
      </c>
      <c r="O57" s="34" t="s">
        <v>118</v>
      </c>
      <c r="P57" s="34" t="s">
        <v>27</v>
      </c>
      <c r="Q57" s="37">
        <v>796</v>
      </c>
      <c r="R57" s="38" t="s">
        <v>42</v>
      </c>
      <c r="S57" s="36">
        <v>20</v>
      </c>
      <c r="T57" s="97">
        <v>1321</v>
      </c>
      <c r="U57" s="40">
        <f t="shared" si="2"/>
        <v>26420</v>
      </c>
      <c r="V57" s="40">
        <f t="shared" si="3"/>
        <v>29590.4</v>
      </c>
      <c r="W57" s="37"/>
      <c r="X57" s="37">
        <v>2012</v>
      </c>
      <c r="Y57" s="37" t="s">
        <v>50</v>
      </c>
      <c r="Z57" s="45"/>
      <c r="AA57" s="45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2:39" s="46" customFormat="1" ht="47.25" customHeight="1">
      <c r="B58" s="33" t="s">
        <v>149</v>
      </c>
      <c r="C58" s="34" t="s">
        <v>14</v>
      </c>
      <c r="D58" s="99" t="s">
        <v>115</v>
      </c>
      <c r="E58" s="36" t="s">
        <v>125</v>
      </c>
      <c r="F58" s="36" t="s">
        <v>150</v>
      </c>
      <c r="G58" s="37"/>
      <c r="H58" s="37" t="s">
        <v>28</v>
      </c>
      <c r="I58" s="37">
        <v>0</v>
      </c>
      <c r="J58" s="36">
        <v>470000000</v>
      </c>
      <c r="K58" s="34" t="s">
        <v>32</v>
      </c>
      <c r="L58" s="34" t="s">
        <v>63</v>
      </c>
      <c r="M58" s="36" t="s">
        <v>48</v>
      </c>
      <c r="N58" s="37" t="s">
        <v>31</v>
      </c>
      <c r="O58" s="34" t="s">
        <v>118</v>
      </c>
      <c r="P58" s="34" t="s">
        <v>27</v>
      </c>
      <c r="Q58" s="37">
        <v>796</v>
      </c>
      <c r="R58" s="38" t="s">
        <v>42</v>
      </c>
      <c r="S58" s="36">
        <v>20</v>
      </c>
      <c r="T58" s="97">
        <v>1340</v>
      </c>
      <c r="U58" s="40">
        <f t="shared" si="2"/>
        <v>26800</v>
      </c>
      <c r="V58" s="40">
        <f t="shared" si="3"/>
        <v>30016.000000000004</v>
      </c>
      <c r="W58" s="37"/>
      <c r="X58" s="37">
        <v>2012</v>
      </c>
      <c r="Y58" s="37" t="s">
        <v>50</v>
      </c>
      <c r="Z58" s="45"/>
      <c r="AA58" s="45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2:39" s="46" customFormat="1" ht="47.25" customHeight="1">
      <c r="B59" s="33" t="s">
        <v>151</v>
      </c>
      <c r="C59" s="34" t="s">
        <v>14</v>
      </c>
      <c r="D59" s="99" t="s">
        <v>115</v>
      </c>
      <c r="E59" s="36" t="s">
        <v>125</v>
      </c>
      <c r="F59" s="36" t="s">
        <v>152</v>
      </c>
      <c r="G59" s="37"/>
      <c r="H59" s="37" t="s">
        <v>28</v>
      </c>
      <c r="I59" s="37">
        <v>0</v>
      </c>
      <c r="J59" s="36">
        <v>470000000</v>
      </c>
      <c r="K59" s="34" t="s">
        <v>32</v>
      </c>
      <c r="L59" s="34" t="s">
        <v>63</v>
      </c>
      <c r="M59" s="36" t="s">
        <v>48</v>
      </c>
      <c r="N59" s="37" t="s">
        <v>31</v>
      </c>
      <c r="O59" s="34" t="s">
        <v>118</v>
      </c>
      <c r="P59" s="34" t="s">
        <v>27</v>
      </c>
      <c r="Q59" s="37">
        <v>796</v>
      </c>
      <c r="R59" s="38" t="s">
        <v>42</v>
      </c>
      <c r="S59" s="36">
        <v>20</v>
      </c>
      <c r="T59" s="97">
        <v>1340</v>
      </c>
      <c r="U59" s="40">
        <f t="shared" si="2"/>
        <v>26800</v>
      </c>
      <c r="V59" s="40">
        <f t="shared" si="3"/>
        <v>30016.000000000004</v>
      </c>
      <c r="W59" s="37"/>
      <c r="X59" s="37">
        <v>2012</v>
      </c>
      <c r="Y59" s="37" t="s">
        <v>50</v>
      </c>
      <c r="Z59" s="45"/>
      <c r="AA59" s="45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2:39" s="46" customFormat="1" ht="47.25" customHeight="1">
      <c r="B60" s="33" t="s">
        <v>153</v>
      </c>
      <c r="C60" s="34" t="s">
        <v>14</v>
      </c>
      <c r="D60" s="99" t="s">
        <v>115</v>
      </c>
      <c r="E60" s="36" t="s">
        <v>125</v>
      </c>
      <c r="F60" s="36" t="s">
        <v>154</v>
      </c>
      <c r="G60" s="37"/>
      <c r="H60" s="37" t="s">
        <v>28</v>
      </c>
      <c r="I60" s="37">
        <v>0</v>
      </c>
      <c r="J60" s="36">
        <v>470000000</v>
      </c>
      <c r="K60" s="34" t="s">
        <v>32</v>
      </c>
      <c r="L60" s="34" t="s">
        <v>63</v>
      </c>
      <c r="M60" s="36" t="s">
        <v>48</v>
      </c>
      <c r="N60" s="37" t="s">
        <v>31</v>
      </c>
      <c r="O60" s="34" t="s">
        <v>118</v>
      </c>
      <c r="P60" s="34" t="s">
        <v>27</v>
      </c>
      <c r="Q60" s="37">
        <v>796</v>
      </c>
      <c r="R60" s="38" t="s">
        <v>42</v>
      </c>
      <c r="S60" s="36">
        <v>20</v>
      </c>
      <c r="T60" s="97">
        <v>1400</v>
      </c>
      <c r="U60" s="40">
        <f t="shared" si="2"/>
        <v>28000</v>
      </c>
      <c r="V60" s="40">
        <f t="shared" si="3"/>
        <v>31360.000000000004</v>
      </c>
      <c r="W60" s="37"/>
      <c r="X60" s="37">
        <v>2012</v>
      </c>
      <c r="Y60" s="37" t="s">
        <v>50</v>
      </c>
      <c r="Z60" s="45"/>
      <c r="AA60" s="45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2:39" s="46" customFormat="1" ht="47.25" customHeight="1">
      <c r="B61" s="33" t="s">
        <v>155</v>
      </c>
      <c r="C61" s="34" t="s">
        <v>14</v>
      </c>
      <c r="D61" s="99" t="s">
        <v>115</v>
      </c>
      <c r="E61" s="36" t="s">
        <v>125</v>
      </c>
      <c r="F61" s="36" t="s">
        <v>156</v>
      </c>
      <c r="G61" s="37"/>
      <c r="H61" s="37" t="s">
        <v>28</v>
      </c>
      <c r="I61" s="37">
        <v>0</v>
      </c>
      <c r="J61" s="36">
        <v>470000000</v>
      </c>
      <c r="K61" s="34" t="s">
        <v>32</v>
      </c>
      <c r="L61" s="34" t="s">
        <v>63</v>
      </c>
      <c r="M61" s="36" t="s">
        <v>48</v>
      </c>
      <c r="N61" s="37" t="s">
        <v>31</v>
      </c>
      <c r="O61" s="34" t="s">
        <v>118</v>
      </c>
      <c r="P61" s="34" t="s">
        <v>27</v>
      </c>
      <c r="Q61" s="37">
        <v>796</v>
      </c>
      <c r="R61" s="38" t="s">
        <v>42</v>
      </c>
      <c r="S61" s="36">
        <v>20</v>
      </c>
      <c r="T61" s="97">
        <v>1890</v>
      </c>
      <c r="U61" s="40">
        <f t="shared" si="2"/>
        <v>37800</v>
      </c>
      <c r="V61" s="40">
        <f t="shared" si="3"/>
        <v>42336.00000000001</v>
      </c>
      <c r="W61" s="37"/>
      <c r="X61" s="37">
        <v>2012</v>
      </c>
      <c r="Y61" s="37" t="s">
        <v>50</v>
      </c>
      <c r="Z61" s="45"/>
      <c r="AA61" s="45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2:39" s="46" customFormat="1" ht="47.25" customHeight="1">
      <c r="B62" s="33" t="s">
        <v>157</v>
      </c>
      <c r="C62" s="34" t="s">
        <v>14</v>
      </c>
      <c r="D62" s="99" t="s">
        <v>115</v>
      </c>
      <c r="E62" s="36" t="s">
        <v>125</v>
      </c>
      <c r="F62" s="36" t="s">
        <v>158</v>
      </c>
      <c r="G62" s="37"/>
      <c r="H62" s="37" t="s">
        <v>28</v>
      </c>
      <c r="I62" s="37">
        <v>0</v>
      </c>
      <c r="J62" s="36">
        <v>470000000</v>
      </c>
      <c r="K62" s="34" t="s">
        <v>32</v>
      </c>
      <c r="L62" s="34" t="s">
        <v>63</v>
      </c>
      <c r="M62" s="36" t="s">
        <v>48</v>
      </c>
      <c r="N62" s="37" t="s">
        <v>31</v>
      </c>
      <c r="O62" s="34" t="s">
        <v>118</v>
      </c>
      <c r="P62" s="34" t="s">
        <v>27</v>
      </c>
      <c r="Q62" s="37">
        <v>796</v>
      </c>
      <c r="R62" s="38" t="s">
        <v>42</v>
      </c>
      <c r="S62" s="36">
        <v>10</v>
      </c>
      <c r="T62" s="97">
        <v>2233</v>
      </c>
      <c r="U62" s="40">
        <f t="shared" si="2"/>
        <v>22330</v>
      </c>
      <c r="V62" s="40">
        <f t="shared" si="3"/>
        <v>25009.600000000002</v>
      </c>
      <c r="W62" s="37"/>
      <c r="X62" s="37">
        <v>2012</v>
      </c>
      <c r="Y62" s="37" t="s">
        <v>50</v>
      </c>
      <c r="Z62" s="45"/>
      <c r="AA62" s="45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2:39" s="46" customFormat="1" ht="47.25" customHeight="1">
      <c r="B63" s="33" t="s">
        <v>159</v>
      </c>
      <c r="C63" s="34" t="s">
        <v>14</v>
      </c>
      <c r="D63" s="99" t="s">
        <v>115</v>
      </c>
      <c r="E63" s="36" t="s">
        <v>125</v>
      </c>
      <c r="F63" s="36" t="s">
        <v>160</v>
      </c>
      <c r="G63" s="37"/>
      <c r="H63" s="37" t="s">
        <v>28</v>
      </c>
      <c r="I63" s="37">
        <v>0</v>
      </c>
      <c r="J63" s="36">
        <v>470000000</v>
      </c>
      <c r="K63" s="34" t="s">
        <v>32</v>
      </c>
      <c r="L63" s="34" t="s">
        <v>63</v>
      </c>
      <c r="M63" s="36" t="s">
        <v>48</v>
      </c>
      <c r="N63" s="37" t="s">
        <v>31</v>
      </c>
      <c r="O63" s="34" t="s">
        <v>118</v>
      </c>
      <c r="P63" s="34" t="s">
        <v>27</v>
      </c>
      <c r="Q63" s="37">
        <v>796</v>
      </c>
      <c r="R63" s="38" t="s">
        <v>42</v>
      </c>
      <c r="S63" s="36">
        <v>10</v>
      </c>
      <c r="T63" s="97">
        <v>2450</v>
      </c>
      <c r="U63" s="40">
        <f t="shared" si="2"/>
        <v>24500</v>
      </c>
      <c r="V63" s="40">
        <f t="shared" si="3"/>
        <v>27440.000000000004</v>
      </c>
      <c r="W63" s="37"/>
      <c r="X63" s="37">
        <v>2012</v>
      </c>
      <c r="Y63" s="37" t="s">
        <v>50</v>
      </c>
      <c r="Z63" s="45"/>
      <c r="AA63" s="45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2:39" s="46" customFormat="1" ht="47.25" customHeight="1">
      <c r="B64" s="33" t="s">
        <v>161</v>
      </c>
      <c r="C64" s="34" t="s">
        <v>14</v>
      </c>
      <c r="D64" s="99" t="s">
        <v>115</v>
      </c>
      <c r="E64" s="36" t="s">
        <v>125</v>
      </c>
      <c r="F64" s="36" t="s">
        <v>162</v>
      </c>
      <c r="G64" s="37"/>
      <c r="H64" s="37" t="s">
        <v>28</v>
      </c>
      <c r="I64" s="37">
        <v>0</v>
      </c>
      <c r="J64" s="36">
        <v>470000000</v>
      </c>
      <c r="K64" s="34" t="s">
        <v>32</v>
      </c>
      <c r="L64" s="34" t="s">
        <v>63</v>
      </c>
      <c r="M64" s="36" t="s">
        <v>48</v>
      </c>
      <c r="N64" s="37" t="s">
        <v>31</v>
      </c>
      <c r="O64" s="34" t="s">
        <v>118</v>
      </c>
      <c r="P64" s="34" t="s">
        <v>27</v>
      </c>
      <c r="Q64" s="37">
        <v>796</v>
      </c>
      <c r="R64" s="38" t="s">
        <v>42</v>
      </c>
      <c r="S64" s="36">
        <v>10</v>
      </c>
      <c r="T64" s="97">
        <v>2637</v>
      </c>
      <c r="U64" s="40">
        <f t="shared" si="2"/>
        <v>26370</v>
      </c>
      <c r="V64" s="40">
        <f t="shared" si="3"/>
        <v>29534.4</v>
      </c>
      <c r="W64" s="37"/>
      <c r="X64" s="37">
        <v>2012</v>
      </c>
      <c r="Y64" s="37" t="s">
        <v>50</v>
      </c>
      <c r="Z64" s="45"/>
      <c r="AA64" s="45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2:39" s="46" customFormat="1" ht="47.25" customHeight="1">
      <c r="B65" s="33" t="s">
        <v>163</v>
      </c>
      <c r="C65" s="34" t="s">
        <v>14</v>
      </c>
      <c r="D65" s="99" t="s">
        <v>115</v>
      </c>
      <c r="E65" s="36" t="s">
        <v>125</v>
      </c>
      <c r="F65" s="36" t="s">
        <v>164</v>
      </c>
      <c r="G65" s="37"/>
      <c r="H65" s="37" t="s">
        <v>28</v>
      </c>
      <c r="I65" s="37">
        <v>0</v>
      </c>
      <c r="J65" s="36">
        <v>470000000</v>
      </c>
      <c r="K65" s="34" t="s">
        <v>32</v>
      </c>
      <c r="L65" s="34" t="s">
        <v>63</v>
      </c>
      <c r="M65" s="36" t="s">
        <v>48</v>
      </c>
      <c r="N65" s="37" t="s">
        <v>31</v>
      </c>
      <c r="O65" s="34" t="s">
        <v>118</v>
      </c>
      <c r="P65" s="34" t="s">
        <v>27</v>
      </c>
      <c r="Q65" s="37">
        <v>796</v>
      </c>
      <c r="R65" s="38" t="s">
        <v>42</v>
      </c>
      <c r="S65" s="36">
        <v>10</v>
      </c>
      <c r="T65" s="97">
        <v>2768</v>
      </c>
      <c r="U65" s="40">
        <f t="shared" si="2"/>
        <v>27680</v>
      </c>
      <c r="V65" s="40">
        <f t="shared" si="3"/>
        <v>31001.600000000002</v>
      </c>
      <c r="W65" s="37"/>
      <c r="X65" s="37">
        <v>2012</v>
      </c>
      <c r="Y65" s="37" t="s">
        <v>50</v>
      </c>
      <c r="Z65" s="45"/>
      <c r="AA65" s="45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2:39" s="46" customFormat="1" ht="47.25" customHeight="1">
      <c r="B66" s="33" t="s">
        <v>165</v>
      </c>
      <c r="C66" s="34" t="s">
        <v>14</v>
      </c>
      <c r="D66" s="99" t="s">
        <v>115</v>
      </c>
      <c r="E66" s="36" t="s">
        <v>125</v>
      </c>
      <c r="F66" s="36" t="s">
        <v>166</v>
      </c>
      <c r="G66" s="37"/>
      <c r="H66" s="37" t="s">
        <v>28</v>
      </c>
      <c r="I66" s="37">
        <v>0</v>
      </c>
      <c r="J66" s="36">
        <v>470000000</v>
      </c>
      <c r="K66" s="34" t="s">
        <v>32</v>
      </c>
      <c r="L66" s="34" t="s">
        <v>63</v>
      </c>
      <c r="M66" s="36" t="s">
        <v>48</v>
      </c>
      <c r="N66" s="37" t="s">
        <v>31</v>
      </c>
      <c r="O66" s="34" t="s">
        <v>118</v>
      </c>
      <c r="P66" s="34" t="s">
        <v>27</v>
      </c>
      <c r="Q66" s="37">
        <v>796</v>
      </c>
      <c r="R66" s="38" t="s">
        <v>42</v>
      </c>
      <c r="S66" s="36">
        <v>10</v>
      </c>
      <c r="T66" s="97">
        <v>3450</v>
      </c>
      <c r="U66" s="40">
        <f t="shared" si="2"/>
        <v>34500</v>
      </c>
      <c r="V66" s="40">
        <f t="shared" si="3"/>
        <v>38640.00000000001</v>
      </c>
      <c r="W66" s="37"/>
      <c r="X66" s="37">
        <v>2012</v>
      </c>
      <c r="Y66" s="37" t="s">
        <v>50</v>
      </c>
      <c r="Z66" s="45"/>
      <c r="AA66" s="45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2:39" s="46" customFormat="1" ht="47.25" customHeight="1">
      <c r="B67" s="33" t="s">
        <v>167</v>
      </c>
      <c r="C67" s="34" t="s">
        <v>14</v>
      </c>
      <c r="D67" s="50" t="s">
        <v>115</v>
      </c>
      <c r="E67" s="36" t="s">
        <v>168</v>
      </c>
      <c r="F67" s="36" t="s">
        <v>169</v>
      </c>
      <c r="G67" s="37"/>
      <c r="H67" s="37" t="s">
        <v>28</v>
      </c>
      <c r="I67" s="37">
        <v>0</v>
      </c>
      <c r="J67" s="36">
        <v>470000000</v>
      </c>
      <c r="K67" s="34" t="s">
        <v>32</v>
      </c>
      <c r="L67" s="34" t="s">
        <v>63</v>
      </c>
      <c r="M67" s="36" t="s">
        <v>48</v>
      </c>
      <c r="N67" s="37" t="s">
        <v>31</v>
      </c>
      <c r="O67" s="34" t="s">
        <v>118</v>
      </c>
      <c r="P67" s="34" t="s">
        <v>27</v>
      </c>
      <c r="Q67" s="37">
        <v>796</v>
      </c>
      <c r="R67" s="38" t="s">
        <v>42</v>
      </c>
      <c r="S67" s="36">
        <v>15</v>
      </c>
      <c r="T67" s="39">
        <v>1404</v>
      </c>
      <c r="U67" s="40">
        <f t="shared" si="2"/>
        <v>21060</v>
      </c>
      <c r="V67" s="40">
        <f t="shared" si="3"/>
        <v>23587.2</v>
      </c>
      <c r="W67" s="37"/>
      <c r="X67" s="41">
        <v>2012</v>
      </c>
      <c r="Y67" s="37" t="s">
        <v>50</v>
      </c>
      <c r="Z67" s="45"/>
      <c r="AA67" s="45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2:39" s="46" customFormat="1" ht="47.25" customHeight="1">
      <c r="B68" s="33" t="s">
        <v>172</v>
      </c>
      <c r="C68" s="34" t="s">
        <v>14</v>
      </c>
      <c r="D68" s="50" t="s">
        <v>115</v>
      </c>
      <c r="E68" s="36" t="s">
        <v>168</v>
      </c>
      <c r="F68" s="36" t="s">
        <v>173</v>
      </c>
      <c r="G68" s="37"/>
      <c r="H68" s="37" t="s">
        <v>28</v>
      </c>
      <c r="I68" s="37">
        <v>0</v>
      </c>
      <c r="J68" s="36">
        <v>470000000</v>
      </c>
      <c r="K68" s="34" t="s">
        <v>32</v>
      </c>
      <c r="L68" s="34" t="s">
        <v>63</v>
      </c>
      <c r="M68" s="36" t="s">
        <v>48</v>
      </c>
      <c r="N68" s="37" t="s">
        <v>31</v>
      </c>
      <c r="O68" s="34" t="s">
        <v>118</v>
      </c>
      <c r="P68" s="34" t="s">
        <v>27</v>
      </c>
      <c r="Q68" s="37">
        <v>796</v>
      </c>
      <c r="R68" s="38" t="s">
        <v>42</v>
      </c>
      <c r="S68" s="36">
        <v>15</v>
      </c>
      <c r="T68" s="39">
        <v>1058</v>
      </c>
      <c r="U68" s="40">
        <f t="shared" si="2"/>
        <v>15870</v>
      </c>
      <c r="V68" s="40">
        <f t="shared" si="3"/>
        <v>17774.4</v>
      </c>
      <c r="W68" s="37"/>
      <c r="X68" s="41">
        <v>2012</v>
      </c>
      <c r="Y68" s="37" t="s">
        <v>50</v>
      </c>
      <c r="Z68" s="45"/>
      <c r="AA68" s="45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2:39" s="46" customFormat="1" ht="47.25" customHeight="1">
      <c r="B69" s="33" t="s">
        <v>170</v>
      </c>
      <c r="C69" s="34" t="s">
        <v>14</v>
      </c>
      <c r="D69" s="50" t="s">
        <v>115</v>
      </c>
      <c r="E69" s="36" t="s">
        <v>168</v>
      </c>
      <c r="F69" s="36" t="s">
        <v>171</v>
      </c>
      <c r="G69" s="37"/>
      <c r="H69" s="37" t="s">
        <v>28</v>
      </c>
      <c r="I69" s="37">
        <v>0</v>
      </c>
      <c r="J69" s="36">
        <v>470000000</v>
      </c>
      <c r="K69" s="34" t="s">
        <v>32</v>
      </c>
      <c r="L69" s="34" t="s">
        <v>63</v>
      </c>
      <c r="M69" s="36" t="s">
        <v>48</v>
      </c>
      <c r="N69" s="37" t="s">
        <v>31</v>
      </c>
      <c r="O69" s="34" t="s">
        <v>118</v>
      </c>
      <c r="P69" s="34" t="s">
        <v>27</v>
      </c>
      <c r="Q69" s="37">
        <v>796</v>
      </c>
      <c r="R69" s="38" t="s">
        <v>42</v>
      </c>
      <c r="S69" s="36">
        <v>15</v>
      </c>
      <c r="T69" s="39">
        <v>477</v>
      </c>
      <c r="U69" s="40">
        <f t="shared" si="2"/>
        <v>7155</v>
      </c>
      <c r="V69" s="40">
        <f t="shared" si="3"/>
        <v>8013.6</v>
      </c>
      <c r="W69" s="37"/>
      <c r="X69" s="41">
        <v>2012</v>
      </c>
      <c r="Y69" s="37" t="s">
        <v>50</v>
      </c>
      <c r="Z69" s="45"/>
      <c r="AA69" s="45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2:39" s="46" customFormat="1" ht="47.25" customHeight="1">
      <c r="B70" s="33" t="s">
        <v>174</v>
      </c>
      <c r="C70" s="34" t="s">
        <v>14</v>
      </c>
      <c r="D70" s="50" t="s">
        <v>115</v>
      </c>
      <c r="E70" s="36" t="s">
        <v>168</v>
      </c>
      <c r="F70" s="36" t="s">
        <v>175</v>
      </c>
      <c r="G70" s="37"/>
      <c r="H70" s="37" t="s">
        <v>28</v>
      </c>
      <c r="I70" s="37">
        <v>0</v>
      </c>
      <c r="J70" s="36">
        <v>470000000</v>
      </c>
      <c r="K70" s="34" t="s">
        <v>32</v>
      </c>
      <c r="L70" s="34" t="s">
        <v>63</v>
      </c>
      <c r="M70" s="36" t="s">
        <v>48</v>
      </c>
      <c r="N70" s="37" t="s">
        <v>31</v>
      </c>
      <c r="O70" s="34" t="s">
        <v>118</v>
      </c>
      <c r="P70" s="34" t="s">
        <v>27</v>
      </c>
      <c r="Q70" s="37">
        <v>796</v>
      </c>
      <c r="R70" s="38" t="s">
        <v>42</v>
      </c>
      <c r="S70" s="36">
        <v>15</v>
      </c>
      <c r="T70" s="39">
        <v>688</v>
      </c>
      <c r="U70" s="40">
        <f t="shared" si="2"/>
        <v>10320</v>
      </c>
      <c r="V70" s="40">
        <f t="shared" si="3"/>
        <v>11558.400000000001</v>
      </c>
      <c r="W70" s="37"/>
      <c r="X70" s="41">
        <v>2012</v>
      </c>
      <c r="Y70" s="37" t="s">
        <v>50</v>
      </c>
      <c r="Z70" s="45"/>
      <c r="AA70" s="45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</row>
    <row r="71" spans="2:39" s="46" customFormat="1" ht="47.25" customHeight="1">
      <c r="B71" s="33" t="s">
        <v>176</v>
      </c>
      <c r="C71" s="34" t="s">
        <v>14</v>
      </c>
      <c r="D71" s="50" t="s">
        <v>115</v>
      </c>
      <c r="E71" s="36" t="s">
        <v>168</v>
      </c>
      <c r="F71" s="36" t="s">
        <v>177</v>
      </c>
      <c r="G71" s="37"/>
      <c r="H71" s="37" t="s">
        <v>28</v>
      </c>
      <c r="I71" s="37">
        <v>0</v>
      </c>
      <c r="J71" s="36">
        <v>470000000</v>
      </c>
      <c r="K71" s="34" t="s">
        <v>32</v>
      </c>
      <c r="L71" s="34" t="s">
        <v>63</v>
      </c>
      <c r="M71" s="36" t="s">
        <v>48</v>
      </c>
      <c r="N71" s="37" t="s">
        <v>31</v>
      </c>
      <c r="O71" s="34" t="s">
        <v>118</v>
      </c>
      <c r="P71" s="34" t="s">
        <v>27</v>
      </c>
      <c r="Q71" s="37">
        <v>796</v>
      </c>
      <c r="R71" s="38" t="s">
        <v>42</v>
      </c>
      <c r="S71" s="36">
        <v>15</v>
      </c>
      <c r="T71" s="39">
        <v>816</v>
      </c>
      <c r="U71" s="40">
        <f t="shared" si="2"/>
        <v>12240</v>
      </c>
      <c r="V71" s="40">
        <f t="shared" si="3"/>
        <v>13708.800000000001</v>
      </c>
      <c r="W71" s="37"/>
      <c r="X71" s="41">
        <v>2012</v>
      </c>
      <c r="Y71" s="37" t="s">
        <v>50</v>
      </c>
      <c r="Z71" s="45"/>
      <c r="AA71" s="45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2:39" s="46" customFormat="1" ht="47.25" customHeight="1">
      <c r="B72" s="33" t="s">
        <v>178</v>
      </c>
      <c r="C72" s="34" t="s">
        <v>14</v>
      </c>
      <c r="D72" s="50" t="s">
        <v>115</v>
      </c>
      <c r="E72" s="36" t="s">
        <v>168</v>
      </c>
      <c r="F72" s="36" t="s">
        <v>179</v>
      </c>
      <c r="G72" s="37"/>
      <c r="H72" s="37" t="s">
        <v>28</v>
      </c>
      <c r="I72" s="37">
        <v>0</v>
      </c>
      <c r="J72" s="36">
        <v>470000000</v>
      </c>
      <c r="K72" s="34" t="s">
        <v>32</v>
      </c>
      <c r="L72" s="34" t="s">
        <v>63</v>
      </c>
      <c r="M72" s="36" t="s">
        <v>48</v>
      </c>
      <c r="N72" s="37" t="s">
        <v>31</v>
      </c>
      <c r="O72" s="34" t="s">
        <v>118</v>
      </c>
      <c r="P72" s="34" t="s">
        <v>27</v>
      </c>
      <c r="Q72" s="37">
        <v>796</v>
      </c>
      <c r="R72" s="38" t="s">
        <v>42</v>
      </c>
      <c r="S72" s="36">
        <v>15</v>
      </c>
      <c r="T72" s="39">
        <v>3319</v>
      </c>
      <c r="U72" s="40">
        <f t="shared" si="2"/>
        <v>49785</v>
      </c>
      <c r="V72" s="40">
        <f t="shared" si="3"/>
        <v>55759.200000000004</v>
      </c>
      <c r="W72" s="37"/>
      <c r="X72" s="41">
        <v>2012</v>
      </c>
      <c r="Y72" s="37" t="s">
        <v>50</v>
      </c>
      <c r="Z72" s="45"/>
      <c r="AA72" s="45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2:39" s="46" customFormat="1" ht="47.25" customHeight="1">
      <c r="B73" s="33" t="s">
        <v>180</v>
      </c>
      <c r="C73" s="34" t="s">
        <v>14</v>
      </c>
      <c r="D73" s="99" t="s">
        <v>115</v>
      </c>
      <c r="E73" s="36" t="s">
        <v>168</v>
      </c>
      <c r="F73" s="36" t="s">
        <v>181</v>
      </c>
      <c r="G73" s="37"/>
      <c r="H73" s="37" t="s">
        <v>28</v>
      </c>
      <c r="I73" s="37">
        <v>0</v>
      </c>
      <c r="J73" s="36">
        <v>470000000</v>
      </c>
      <c r="K73" s="34" t="s">
        <v>32</v>
      </c>
      <c r="L73" s="34" t="s">
        <v>63</v>
      </c>
      <c r="M73" s="36" t="s">
        <v>48</v>
      </c>
      <c r="N73" s="37" t="s">
        <v>31</v>
      </c>
      <c r="O73" s="34" t="s">
        <v>118</v>
      </c>
      <c r="P73" s="34" t="s">
        <v>27</v>
      </c>
      <c r="Q73" s="37">
        <v>796</v>
      </c>
      <c r="R73" s="38" t="s">
        <v>42</v>
      </c>
      <c r="S73" s="36">
        <v>15</v>
      </c>
      <c r="T73" s="97">
        <v>1160</v>
      </c>
      <c r="U73" s="40">
        <f t="shared" si="2"/>
        <v>17400</v>
      </c>
      <c r="V73" s="40">
        <f t="shared" si="3"/>
        <v>19488.000000000004</v>
      </c>
      <c r="W73" s="37"/>
      <c r="X73" s="37">
        <v>2012</v>
      </c>
      <c r="Y73" s="37" t="s">
        <v>50</v>
      </c>
      <c r="Z73" s="45"/>
      <c r="AA73" s="45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2:39" s="46" customFormat="1" ht="47.25" customHeight="1">
      <c r="B74" s="33" t="s">
        <v>182</v>
      </c>
      <c r="C74" s="34" t="s">
        <v>14</v>
      </c>
      <c r="D74" s="99" t="s">
        <v>115</v>
      </c>
      <c r="E74" s="36" t="s">
        <v>168</v>
      </c>
      <c r="F74" s="36" t="s">
        <v>183</v>
      </c>
      <c r="G74" s="37"/>
      <c r="H74" s="37" t="s">
        <v>28</v>
      </c>
      <c r="I74" s="37">
        <v>0</v>
      </c>
      <c r="J74" s="36">
        <v>470000000</v>
      </c>
      <c r="K74" s="34" t="s">
        <v>32</v>
      </c>
      <c r="L74" s="34" t="s">
        <v>63</v>
      </c>
      <c r="M74" s="36" t="s">
        <v>48</v>
      </c>
      <c r="N74" s="37" t="s">
        <v>31</v>
      </c>
      <c r="O74" s="34" t="s">
        <v>118</v>
      </c>
      <c r="P74" s="34" t="s">
        <v>27</v>
      </c>
      <c r="Q74" s="37">
        <v>796</v>
      </c>
      <c r="R74" s="38" t="s">
        <v>42</v>
      </c>
      <c r="S74" s="36">
        <v>15</v>
      </c>
      <c r="T74" s="97">
        <v>1320</v>
      </c>
      <c r="U74" s="40">
        <f t="shared" si="2"/>
        <v>19800</v>
      </c>
      <c r="V74" s="40">
        <f t="shared" si="3"/>
        <v>22176.000000000004</v>
      </c>
      <c r="W74" s="37"/>
      <c r="X74" s="37">
        <v>2012</v>
      </c>
      <c r="Y74" s="37" t="s">
        <v>50</v>
      </c>
      <c r="Z74" s="45"/>
      <c r="AA74" s="45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</row>
    <row r="75" spans="2:39" s="46" customFormat="1" ht="47.25" customHeight="1">
      <c r="B75" s="33" t="s">
        <v>184</v>
      </c>
      <c r="C75" s="34" t="s">
        <v>14</v>
      </c>
      <c r="D75" s="99" t="s">
        <v>115</v>
      </c>
      <c r="E75" s="36" t="s">
        <v>185</v>
      </c>
      <c r="F75" s="36" t="s">
        <v>186</v>
      </c>
      <c r="G75" s="37"/>
      <c r="H75" s="37" t="s">
        <v>28</v>
      </c>
      <c r="I75" s="37">
        <v>0</v>
      </c>
      <c r="J75" s="36">
        <v>470000000</v>
      </c>
      <c r="K75" s="34" t="s">
        <v>32</v>
      </c>
      <c r="L75" s="34" t="s">
        <v>63</v>
      </c>
      <c r="M75" s="36" t="s">
        <v>48</v>
      </c>
      <c r="N75" s="37" t="s">
        <v>31</v>
      </c>
      <c r="O75" s="34" t="s">
        <v>118</v>
      </c>
      <c r="P75" s="34" t="s">
        <v>27</v>
      </c>
      <c r="Q75" s="37">
        <v>796</v>
      </c>
      <c r="R75" s="38" t="s">
        <v>42</v>
      </c>
      <c r="S75" s="36">
        <v>10</v>
      </c>
      <c r="T75" s="97">
        <v>2240</v>
      </c>
      <c r="U75" s="40">
        <f t="shared" si="2"/>
        <v>22400</v>
      </c>
      <c r="V75" s="40">
        <f t="shared" si="3"/>
        <v>25088.000000000004</v>
      </c>
      <c r="W75" s="37"/>
      <c r="X75" s="37">
        <v>2012</v>
      </c>
      <c r="Y75" s="37" t="s">
        <v>50</v>
      </c>
      <c r="Z75" s="45"/>
      <c r="AA75" s="45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2:39" s="46" customFormat="1" ht="47.25" customHeight="1">
      <c r="B76" s="33" t="s">
        <v>211</v>
      </c>
      <c r="C76" s="34" t="s">
        <v>14</v>
      </c>
      <c r="D76" s="99" t="s">
        <v>115</v>
      </c>
      <c r="E76" s="36" t="s">
        <v>168</v>
      </c>
      <c r="F76" s="36" t="s">
        <v>212</v>
      </c>
      <c r="G76" s="37"/>
      <c r="H76" s="37" t="s">
        <v>28</v>
      </c>
      <c r="I76" s="37">
        <v>0</v>
      </c>
      <c r="J76" s="36">
        <v>470000000</v>
      </c>
      <c r="K76" s="34" t="s">
        <v>32</v>
      </c>
      <c r="L76" s="34" t="s">
        <v>63</v>
      </c>
      <c r="M76" s="36" t="s">
        <v>48</v>
      </c>
      <c r="N76" s="37" t="s">
        <v>31</v>
      </c>
      <c r="O76" s="34" t="s">
        <v>118</v>
      </c>
      <c r="P76" s="34" t="s">
        <v>27</v>
      </c>
      <c r="Q76" s="37">
        <v>796</v>
      </c>
      <c r="R76" s="38" t="s">
        <v>42</v>
      </c>
      <c r="S76" s="36">
        <v>10</v>
      </c>
      <c r="T76" s="97">
        <v>2304</v>
      </c>
      <c r="U76" s="40">
        <f t="shared" si="2"/>
        <v>23040</v>
      </c>
      <c r="V76" s="40">
        <f t="shared" si="3"/>
        <v>25804.800000000003</v>
      </c>
      <c r="W76" s="37"/>
      <c r="X76" s="37">
        <v>2012</v>
      </c>
      <c r="Y76" s="37" t="s">
        <v>50</v>
      </c>
      <c r="Z76" s="45"/>
      <c r="AA76" s="45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2:39" s="46" customFormat="1" ht="47.25" customHeight="1">
      <c r="B77" s="33" t="s">
        <v>213</v>
      </c>
      <c r="C77" s="34" t="s">
        <v>14</v>
      </c>
      <c r="D77" s="99" t="s">
        <v>115</v>
      </c>
      <c r="E77" s="36" t="s">
        <v>168</v>
      </c>
      <c r="F77" s="36" t="s">
        <v>214</v>
      </c>
      <c r="G77" s="37"/>
      <c r="H77" s="37" t="s">
        <v>28</v>
      </c>
      <c r="I77" s="37">
        <v>0</v>
      </c>
      <c r="J77" s="36">
        <v>470000000</v>
      </c>
      <c r="K77" s="34" t="s">
        <v>32</v>
      </c>
      <c r="L77" s="34" t="s">
        <v>63</v>
      </c>
      <c r="M77" s="36" t="s">
        <v>48</v>
      </c>
      <c r="N77" s="37" t="s">
        <v>31</v>
      </c>
      <c r="O77" s="34" t="s">
        <v>118</v>
      </c>
      <c r="P77" s="34" t="s">
        <v>27</v>
      </c>
      <c r="Q77" s="37">
        <v>796</v>
      </c>
      <c r="R77" s="38" t="s">
        <v>42</v>
      </c>
      <c r="S77" s="36">
        <v>10</v>
      </c>
      <c r="T77" s="97">
        <v>5040</v>
      </c>
      <c r="U77" s="40">
        <f t="shared" si="2"/>
        <v>50400</v>
      </c>
      <c r="V77" s="40">
        <f t="shared" si="3"/>
        <v>56448.00000000001</v>
      </c>
      <c r="W77" s="37"/>
      <c r="X77" s="37">
        <v>2012</v>
      </c>
      <c r="Y77" s="37" t="s">
        <v>50</v>
      </c>
      <c r="Z77" s="45"/>
      <c r="AA77" s="45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2:39" s="46" customFormat="1" ht="47.25" customHeight="1">
      <c r="B78" s="33" t="s">
        <v>187</v>
      </c>
      <c r="C78" s="34" t="s">
        <v>14</v>
      </c>
      <c r="D78" s="99" t="s">
        <v>115</v>
      </c>
      <c r="E78" s="36" t="s">
        <v>188</v>
      </c>
      <c r="F78" s="36" t="s">
        <v>189</v>
      </c>
      <c r="G78" s="37"/>
      <c r="H78" s="37" t="s">
        <v>28</v>
      </c>
      <c r="I78" s="37">
        <v>0</v>
      </c>
      <c r="J78" s="36">
        <v>470000000</v>
      </c>
      <c r="K78" s="34" t="s">
        <v>32</v>
      </c>
      <c r="L78" s="34" t="s">
        <v>63</v>
      </c>
      <c r="M78" s="36" t="s">
        <v>48</v>
      </c>
      <c r="N78" s="37" t="s">
        <v>31</v>
      </c>
      <c r="O78" s="34" t="s">
        <v>118</v>
      </c>
      <c r="P78" s="34" t="s">
        <v>27</v>
      </c>
      <c r="Q78" s="37">
        <v>796</v>
      </c>
      <c r="R78" s="38" t="s">
        <v>42</v>
      </c>
      <c r="S78" s="36">
        <v>15</v>
      </c>
      <c r="T78" s="97">
        <v>223</v>
      </c>
      <c r="U78" s="40">
        <f t="shared" si="2"/>
        <v>3345</v>
      </c>
      <c r="V78" s="40">
        <f t="shared" si="3"/>
        <v>3746.4000000000005</v>
      </c>
      <c r="W78" s="37"/>
      <c r="X78" s="37">
        <v>2012</v>
      </c>
      <c r="Y78" s="37" t="s">
        <v>50</v>
      </c>
      <c r="Z78" s="45"/>
      <c r="AA78" s="45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2:39" s="46" customFormat="1" ht="47.25" customHeight="1">
      <c r="B79" s="33" t="s">
        <v>190</v>
      </c>
      <c r="C79" s="34" t="s">
        <v>14</v>
      </c>
      <c r="D79" s="99" t="s">
        <v>115</v>
      </c>
      <c r="E79" s="36" t="s">
        <v>188</v>
      </c>
      <c r="F79" s="36" t="s">
        <v>191</v>
      </c>
      <c r="G79" s="37"/>
      <c r="H79" s="37" t="s">
        <v>28</v>
      </c>
      <c r="I79" s="37">
        <v>0</v>
      </c>
      <c r="J79" s="36">
        <v>470000000</v>
      </c>
      <c r="K79" s="34" t="s">
        <v>32</v>
      </c>
      <c r="L79" s="34" t="s">
        <v>63</v>
      </c>
      <c r="M79" s="36" t="s">
        <v>48</v>
      </c>
      <c r="N79" s="37" t="s">
        <v>31</v>
      </c>
      <c r="O79" s="34" t="s">
        <v>118</v>
      </c>
      <c r="P79" s="34" t="s">
        <v>27</v>
      </c>
      <c r="Q79" s="37">
        <v>796</v>
      </c>
      <c r="R79" s="38" t="s">
        <v>42</v>
      </c>
      <c r="S79" s="36">
        <v>15</v>
      </c>
      <c r="T79" s="97">
        <v>230</v>
      </c>
      <c r="U79" s="40">
        <f t="shared" si="2"/>
        <v>3450</v>
      </c>
      <c r="V79" s="40">
        <f t="shared" si="3"/>
        <v>3864.0000000000005</v>
      </c>
      <c r="W79" s="37"/>
      <c r="X79" s="37">
        <v>2012</v>
      </c>
      <c r="Y79" s="37" t="s">
        <v>50</v>
      </c>
      <c r="Z79" s="45"/>
      <c r="AA79" s="45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</row>
    <row r="80" spans="2:39" s="46" customFormat="1" ht="47.25" customHeight="1">
      <c r="B80" s="33" t="s">
        <v>192</v>
      </c>
      <c r="C80" s="34" t="s">
        <v>14</v>
      </c>
      <c r="D80" s="99" t="s">
        <v>115</v>
      </c>
      <c r="E80" s="36" t="s">
        <v>188</v>
      </c>
      <c r="F80" s="36" t="s">
        <v>193</v>
      </c>
      <c r="G80" s="37"/>
      <c r="H80" s="37" t="s">
        <v>28</v>
      </c>
      <c r="I80" s="37">
        <v>0</v>
      </c>
      <c r="J80" s="36">
        <v>470000000</v>
      </c>
      <c r="K80" s="34" t="s">
        <v>32</v>
      </c>
      <c r="L80" s="34" t="s">
        <v>63</v>
      </c>
      <c r="M80" s="36" t="s">
        <v>48</v>
      </c>
      <c r="N80" s="37" t="s">
        <v>31</v>
      </c>
      <c r="O80" s="34" t="s">
        <v>118</v>
      </c>
      <c r="P80" s="34" t="s">
        <v>27</v>
      </c>
      <c r="Q80" s="37">
        <v>796</v>
      </c>
      <c r="R80" s="38" t="s">
        <v>42</v>
      </c>
      <c r="S80" s="36">
        <v>15</v>
      </c>
      <c r="T80" s="97">
        <v>270</v>
      </c>
      <c r="U80" s="40">
        <f t="shared" si="2"/>
        <v>4050</v>
      </c>
      <c r="V80" s="40">
        <f t="shared" si="3"/>
        <v>4536</v>
      </c>
      <c r="W80" s="37"/>
      <c r="X80" s="37">
        <v>2012</v>
      </c>
      <c r="Y80" s="37" t="s">
        <v>50</v>
      </c>
      <c r="Z80" s="45"/>
      <c r="AA80" s="45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2:39" s="46" customFormat="1" ht="47.25" customHeight="1">
      <c r="B81" s="33" t="s">
        <v>194</v>
      </c>
      <c r="C81" s="34" t="s">
        <v>14</v>
      </c>
      <c r="D81" s="99" t="s">
        <v>115</v>
      </c>
      <c r="E81" s="36" t="s">
        <v>188</v>
      </c>
      <c r="F81" s="36" t="s">
        <v>195</v>
      </c>
      <c r="G81" s="37"/>
      <c r="H81" s="37" t="s">
        <v>28</v>
      </c>
      <c r="I81" s="37">
        <v>0</v>
      </c>
      <c r="J81" s="36">
        <v>470000000</v>
      </c>
      <c r="K81" s="34" t="s">
        <v>32</v>
      </c>
      <c r="L81" s="34" t="s">
        <v>63</v>
      </c>
      <c r="M81" s="36" t="s">
        <v>48</v>
      </c>
      <c r="N81" s="37" t="s">
        <v>31</v>
      </c>
      <c r="O81" s="34" t="s">
        <v>118</v>
      </c>
      <c r="P81" s="34" t="s">
        <v>27</v>
      </c>
      <c r="Q81" s="37">
        <v>796</v>
      </c>
      <c r="R81" s="38" t="s">
        <v>42</v>
      </c>
      <c r="S81" s="36">
        <v>15</v>
      </c>
      <c r="T81" s="97">
        <v>324</v>
      </c>
      <c r="U81" s="40">
        <f t="shared" si="2"/>
        <v>4860</v>
      </c>
      <c r="V81" s="40">
        <f t="shared" si="3"/>
        <v>5443.200000000001</v>
      </c>
      <c r="W81" s="37"/>
      <c r="X81" s="37">
        <v>2012</v>
      </c>
      <c r="Y81" s="37" t="s">
        <v>50</v>
      </c>
      <c r="Z81" s="45"/>
      <c r="AA81" s="45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</row>
    <row r="82" spans="2:39" s="46" customFormat="1" ht="47.25" customHeight="1">
      <c r="B82" s="33" t="s">
        <v>196</v>
      </c>
      <c r="C82" s="34" t="s">
        <v>14</v>
      </c>
      <c r="D82" s="99" t="s">
        <v>115</v>
      </c>
      <c r="E82" s="36" t="s">
        <v>188</v>
      </c>
      <c r="F82" s="36" t="s">
        <v>197</v>
      </c>
      <c r="G82" s="37"/>
      <c r="H82" s="37" t="s">
        <v>28</v>
      </c>
      <c r="I82" s="37">
        <v>0</v>
      </c>
      <c r="J82" s="36">
        <v>470000000</v>
      </c>
      <c r="K82" s="34" t="s">
        <v>32</v>
      </c>
      <c r="L82" s="34" t="s">
        <v>63</v>
      </c>
      <c r="M82" s="36" t="s">
        <v>48</v>
      </c>
      <c r="N82" s="37" t="s">
        <v>31</v>
      </c>
      <c r="O82" s="34" t="s">
        <v>118</v>
      </c>
      <c r="P82" s="34" t="s">
        <v>27</v>
      </c>
      <c r="Q82" s="37">
        <v>796</v>
      </c>
      <c r="R82" s="38" t="s">
        <v>42</v>
      </c>
      <c r="S82" s="36">
        <v>15</v>
      </c>
      <c r="T82" s="97">
        <v>370</v>
      </c>
      <c r="U82" s="40">
        <f t="shared" si="2"/>
        <v>5550</v>
      </c>
      <c r="V82" s="40">
        <f t="shared" si="3"/>
        <v>6216.000000000001</v>
      </c>
      <c r="W82" s="37"/>
      <c r="X82" s="37">
        <v>2012</v>
      </c>
      <c r="Y82" s="37" t="s">
        <v>50</v>
      </c>
      <c r="Z82" s="45"/>
      <c r="AA82" s="45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</row>
    <row r="83" spans="2:39" s="46" customFormat="1" ht="47.25" customHeight="1">
      <c r="B83" s="33" t="s">
        <v>198</v>
      </c>
      <c r="C83" s="34" t="s">
        <v>14</v>
      </c>
      <c r="D83" s="99" t="s">
        <v>115</v>
      </c>
      <c r="E83" s="36" t="s">
        <v>188</v>
      </c>
      <c r="F83" s="36" t="s">
        <v>199</v>
      </c>
      <c r="G83" s="37"/>
      <c r="H83" s="37" t="s">
        <v>28</v>
      </c>
      <c r="I83" s="37">
        <v>0</v>
      </c>
      <c r="J83" s="36">
        <v>470000000</v>
      </c>
      <c r="K83" s="34" t="s">
        <v>32</v>
      </c>
      <c r="L83" s="34" t="s">
        <v>63</v>
      </c>
      <c r="M83" s="36" t="s">
        <v>48</v>
      </c>
      <c r="N83" s="37" t="s">
        <v>31</v>
      </c>
      <c r="O83" s="34" t="s">
        <v>118</v>
      </c>
      <c r="P83" s="34" t="s">
        <v>27</v>
      </c>
      <c r="Q83" s="37">
        <v>796</v>
      </c>
      <c r="R83" s="38" t="s">
        <v>42</v>
      </c>
      <c r="S83" s="36">
        <v>15</v>
      </c>
      <c r="T83" s="97">
        <v>485</v>
      </c>
      <c r="U83" s="40">
        <f t="shared" si="2"/>
        <v>7275</v>
      </c>
      <c r="V83" s="40">
        <f t="shared" si="3"/>
        <v>8148.000000000001</v>
      </c>
      <c r="W83" s="37"/>
      <c r="X83" s="37">
        <v>2012</v>
      </c>
      <c r="Y83" s="37" t="s">
        <v>50</v>
      </c>
      <c r="Z83" s="45"/>
      <c r="AA83" s="45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2:39" s="46" customFormat="1" ht="47.25" customHeight="1">
      <c r="B84" s="33" t="s">
        <v>200</v>
      </c>
      <c r="C84" s="34" t="s">
        <v>14</v>
      </c>
      <c r="D84" s="99" t="s">
        <v>115</v>
      </c>
      <c r="E84" s="36" t="s">
        <v>188</v>
      </c>
      <c r="F84" s="36" t="s">
        <v>201</v>
      </c>
      <c r="G84" s="37"/>
      <c r="H84" s="37" t="s">
        <v>28</v>
      </c>
      <c r="I84" s="37">
        <v>0</v>
      </c>
      <c r="J84" s="36">
        <v>470000000</v>
      </c>
      <c r="K84" s="34" t="s">
        <v>32</v>
      </c>
      <c r="L84" s="34" t="s">
        <v>63</v>
      </c>
      <c r="M84" s="36" t="s">
        <v>48</v>
      </c>
      <c r="N84" s="37" t="s">
        <v>31</v>
      </c>
      <c r="O84" s="34" t="s">
        <v>118</v>
      </c>
      <c r="P84" s="34" t="s">
        <v>27</v>
      </c>
      <c r="Q84" s="37">
        <v>796</v>
      </c>
      <c r="R84" s="38" t="s">
        <v>42</v>
      </c>
      <c r="S84" s="36">
        <v>10</v>
      </c>
      <c r="T84" s="97">
        <v>450</v>
      </c>
      <c r="U84" s="40">
        <f t="shared" si="2"/>
        <v>4500</v>
      </c>
      <c r="V84" s="40">
        <f t="shared" si="3"/>
        <v>5040.000000000001</v>
      </c>
      <c r="W84" s="37"/>
      <c r="X84" s="37">
        <v>2012</v>
      </c>
      <c r="Y84" s="37" t="s">
        <v>50</v>
      </c>
      <c r="Z84" s="45"/>
      <c r="AA84" s="45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2:39" s="46" customFormat="1" ht="47.25" customHeight="1">
      <c r="B85" s="33" t="s">
        <v>202</v>
      </c>
      <c r="C85" s="34" t="s">
        <v>14</v>
      </c>
      <c r="D85" s="99" t="s">
        <v>115</v>
      </c>
      <c r="E85" s="36" t="s">
        <v>188</v>
      </c>
      <c r="F85" s="36" t="s">
        <v>203</v>
      </c>
      <c r="G85" s="37"/>
      <c r="H85" s="37" t="s">
        <v>28</v>
      </c>
      <c r="I85" s="37">
        <v>0</v>
      </c>
      <c r="J85" s="36">
        <v>470000000</v>
      </c>
      <c r="K85" s="34" t="s">
        <v>32</v>
      </c>
      <c r="L85" s="34" t="s">
        <v>63</v>
      </c>
      <c r="M85" s="36" t="s">
        <v>48</v>
      </c>
      <c r="N85" s="37" t="s">
        <v>31</v>
      </c>
      <c r="O85" s="34" t="s">
        <v>118</v>
      </c>
      <c r="P85" s="34" t="s">
        <v>27</v>
      </c>
      <c r="Q85" s="37">
        <v>796</v>
      </c>
      <c r="R85" s="38" t="s">
        <v>42</v>
      </c>
      <c r="S85" s="36">
        <v>10</v>
      </c>
      <c r="T85" s="97">
        <v>540</v>
      </c>
      <c r="U85" s="40">
        <f t="shared" si="2"/>
        <v>5400</v>
      </c>
      <c r="V85" s="40">
        <f t="shared" si="3"/>
        <v>6048.000000000001</v>
      </c>
      <c r="W85" s="37"/>
      <c r="X85" s="37">
        <v>2012</v>
      </c>
      <c r="Y85" s="37" t="s">
        <v>50</v>
      </c>
      <c r="Z85" s="45"/>
      <c r="AA85" s="45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2:39" s="46" customFormat="1" ht="47.25" customHeight="1">
      <c r="B86" s="33" t="s">
        <v>204</v>
      </c>
      <c r="C86" s="34" t="s">
        <v>14</v>
      </c>
      <c r="D86" s="99" t="s">
        <v>115</v>
      </c>
      <c r="E86" s="36" t="s">
        <v>188</v>
      </c>
      <c r="F86" s="36" t="s">
        <v>205</v>
      </c>
      <c r="G86" s="37"/>
      <c r="H86" s="37" t="s">
        <v>28</v>
      </c>
      <c r="I86" s="37">
        <v>0</v>
      </c>
      <c r="J86" s="36">
        <v>470000000</v>
      </c>
      <c r="K86" s="34" t="s">
        <v>32</v>
      </c>
      <c r="L86" s="34" t="s">
        <v>63</v>
      </c>
      <c r="M86" s="36" t="s">
        <v>48</v>
      </c>
      <c r="N86" s="37" t="s">
        <v>31</v>
      </c>
      <c r="O86" s="34" t="s">
        <v>118</v>
      </c>
      <c r="P86" s="34" t="s">
        <v>27</v>
      </c>
      <c r="Q86" s="37">
        <v>796</v>
      </c>
      <c r="R86" s="38" t="s">
        <v>42</v>
      </c>
      <c r="S86" s="36">
        <v>10</v>
      </c>
      <c r="T86" s="97">
        <v>795</v>
      </c>
      <c r="U86" s="40">
        <f t="shared" si="2"/>
        <v>7950</v>
      </c>
      <c r="V86" s="40">
        <f t="shared" si="3"/>
        <v>8904</v>
      </c>
      <c r="W86" s="37"/>
      <c r="X86" s="37">
        <v>2012</v>
      </c>
      <c r="Y86" s="37" t="s">
        <v>50</v>
      </c>
      <c r="Z86" s="45"/>
      <c r="AA86" s="45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</row>
    <row r="87" spans="2:39" s="46" customFormat="1" ht="47.25" customHeight="1">
      <c r="B87" s="33" t="s">
        <v>206</v>
      </c>
      <c r="C87" s="34" t="s">
        <v>14</v>
      </c>
      <c r="D87" s="50" t="s">
        <v>115</v>
      </c>
      <c r="E87" s="36" t="s">
        <v>207</v>
      </c>
      <c r="F87" s="36" t="s">
        <v>208</v>
      </c>
      <c r="G87" s="37"/>
      <c r="H87" s="37" t="s">
        <v>28</v>
      </c>
      <c r="I87" s="37">
        <v>0</v>
      </c>
      <c r="J87" s="36">
        <v>470000000</v>
      </c>
      <c r="K87" s="34" t="s">
        <v>32</v>
      </c>
      <c r="L87" s="34" t="s">
        <v>63</v>
      </c>
      <c r="M87" s="36" t="s">
        <v>48</v>
      </c>
      <c r="N87" s="37" t="s">
        <v>31</v>
      </c>
      <c r="O87" s="34" t="s">
        <v>118</v>
      </c>
      <c r="P87" s="34" t="s">
        <v>27</v>
      </c>
      <c r="Q87" s="37">
        <v>796</v>
      </c>
      <c r="R87" s="38" t="s">
        <v>42</v>
      </c>
      <c r="S87" s="36">
        <v>10</v>
      </c>
      <c r="T87" s="48">
        <v>823</v>
      </c>
      <c r="U87" s="40">
        <f t="shared" si="2"/>
        <v>8230</v>
      </c>
      <c r="V87" s="40">
        <f t="shared" si="3"/>
        <v>9217.6</v>
      </c>
      <c r="W87" s="37"/>
      <c r="X87" s="41">
        <v>2012</v>
      </c>
      <c r="Y87" s="37" t="s">
        <v>50</v>
      </c>
      <c r="Z87" s="45"/>
      <c r="AA87" s="45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</row>
    <row r="88" spans="2:39" s="46" customFormat="1" ht="47.25" customHeight="1">
      <c r="B88" s="33" t="s">
        <v>209</v>
      </c>
      <c r="C88" s="34" t="s">
        <v>14</v>
      </c>
      <c r="D88" s="99" t="s">
        <v>115</v>
      </c>
      <c r="E88" s="36" t="s">
        <v>207</v>
      </c>
      <c r="F88" s="36" t="s">
        <v>210</v>
      </c>
      <c r="G88" s="37"/>
      <c r="H88" s="37" t="s">
        <v>28</v>
      </c>
      <c r="I88" s="37">
        <v>0</v>
      </c>
      <c r="J88" s="36">
        <v>470000000</v>
      </c>
      <c r="K88" s="34" t="s">
        <v>32</v>
      </c>
      <c r="L88" s="34" t="s">
        <v>63</v>
      </c>
      <c r="M88" s="36" t="s">
        <v>48</v>
      </c>
      <c r="N88" s="37" t="s">
        <v>31</v>
      </c>
      <c r="O88" s="34" t="s">
        <v>118</v>
      </c>
      <c r="P88" s="34" t="s">
        <v>27</v>
      </c>
      <c r="Q88" s="37">
        <v>796</v>
      </c>
      <c r="R88" s="38" t="s">
        <v>42</v>
      </c>
      <c r="S88" s="36">
        <v>10</v>
      </c>
      <c r="T88" s="97">
        <v>1220</v>
      </c>
      <c r="U88" s="40">
        <f t="shared" si="2"/>
        <v>12200</v>
      </c>
      <c r="V88" s="40">
        <f t="shared" si="3"/>
        <v>13664.000000000002</v>
      </c>
      <c r="W88" s="37"/>
      <c r="X88" s="37">
        <v>2012</v>
      </c>
      <c r="Y88" s="37" t="s">
        <v>50</v>
      </c>
      <c r="Z88" s="45"/>
      <c r="AA88" s="45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</row>
    <row r="89" spans="2:39" s="46" customFormat="1" ht="47.25" customHeight="1">
      <c r="B89" s="33" t="s">
        <v>215</v>
      </c>
      <c r="C89" s="34" t="s">
        <v>14</v>
      </c>
      <c r="D89" s="37" t="s">
        <v>216</v>
      </c>
      <c r="E89" s="36" t="s">
        <v>217</v>
      </c>
      <c r="F89" s="36" t="s">
        <v>218</v>
      </c>
      <c r="G89" s="37"/>
      <c r="H89" s="37" t="s">
        <v>28</v>
      </c>
      <c r="I89" s="37">
        <v>0</v>
      </c>
      <c r="J89" s="36">
        <v>470000000</v>
      </c>
      <c r="K89" s="34" t="s">
        <v>32</v>
      </c>
      <c r="L89" s="34" t="s">
        <v>63</v>
      </c>
      <c r="M89" s="36" t="s">
        <v>48</v>
      </c>
      <c r="N89" s="37" t="s">
        <v>31</v>
      </c>
      <c r="O89" s="34" t="s">
        <v>118</v>
      </c>
      <c r="P89" s="34" t="s">
        <v>27</v>
      </c>
      <c r="Q89" s="37">
        <v>796</v>
      </c>
      <c r="R89" s="38" t="s">
        <v>42</v>
      </c>
      <c r="S89" s="36">
        <v>4</v>
      </c>
      <c r="T89" s="48">
        <v>12586.88</v>
      </c>
      <c r="U89" s="40">
        <f t="shared" si="2"/>
        <v>50347.52</v>
      </c>
      <c r="V89" s="40">
        <f t="shared" si="3"/>
        <v>56389.2224</v>
      </c>
      <c r="W89" s="37"/>
      <c r="X89" s="37">
        <v>2012</v>
      </c>
      <c r="Y89" s="37" t="s">
        <v>50</v>
      </c>
      <c r="Z89" s="45"/>
      <c r="AA89" s="45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2:39" s="46" customFormat="1" ht="47.25" customHeight="1">
      <c r="B90" s="33" t="s">
        <v>220</v>
      </c>
      <c r="C90" s="34" t="s">
        <v>14</v>
      </c>
      <c r="D90" s="37" t="s">
        <v>216</v>
      </c>
      <c r="E90" s="36" t="s">
        <v>217</v>
      </c>
      <c r="F90" s="36" t="s">
        <v>219</v>
      </c>
      <c r="G90" s="37"/>
      <c r="H90" s="37" t="s">
        <v>28</v>
      </c>
      <c r="I90" s="37">
        <v>0</v>
      </c>
      <c r="J90" s="36">
        <v>470000000</v>
      </c>
      <c r="K90" s="34" t="s">
        <v>32</v>
      </c>
      <c r="L90" s="34" t="s">
        <v>63</v>
      </c>
      <c r="M90" s="36" t="s">
        <v>48</v>
      </c>
      <c r="N90" s="37" t="s">
        <v>31</v>
      </c>
      <c r="O90" s="34" t="s">
        <v>118</v>
      </c>
      <c r="P90" s="34" t="s">
        <v>27</v>
      </c>
      <c r="Q90" s="37">
        <v>796</v>
      </c>
      <c r="R90" s="38" t="s">
        <v>42</v>
      </c>
      <c r="S90" s="36">
        <v>4</v>
      </c>
      <c r="T90" s="48">
        <v>9223.04</v>
      </c>
      <c r="U90" s="40">
        <f aca="true" t="shared" si="4" ref="U90:U108">S90*T90</f>
        <v>36892.16</v>
      </c>
      <c r="V90" s="40">
        <f aca="true" t="shared" si="5" ref="V90:V154">U90*1.12</f>
        <v>41319.21920000001</v>
      </c>
      <c r="W90" s="37"/>
      <c r="X90" s="37">
        <v>2012</v>
      </c>
      <c r="Y90" s="37" t="s">
        <v>50</v>
      </c>
      <c r="Z90" s="45"/>
      <c r="AA90" s="45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2:39" s="46" customFormat="1" ht="47.25" customHeight="1">
      <c r="B91" s="33" t="s">
        <v>221</v>
      </c>
      <c r="C91" s="34" t="s">
        <v>14</v>
      </c>
      <c r="D91" s="37" t="s">
        <v>216</v>
      </c>
      <c r="E91" s="36" t="s">
        <v>222</v>
      </c>
      <c r="F91" s="36" t="s">
        <v>218</v>
      </c>
      <c r="G91" s="37"/>
      <c r="H91" s="37" t="s">
        <v>28</v>
      </c>
      <c r="I91" s="37">
        <v>0</v>
      </c>
      <c r="J91" s="36">
        <v>470000000</v>
      </c>
      <c r="K91" s="34" t="s">
        <v>32</v>
      </c>
      <c r="L91" s="34" t="s">
        <v>63</v>
      </c>
      <c r="M91" s="36" t="s">
        <v>48</v>
      </c>
      <c r="N91" s="37" t="s">
        <v>31</v>
      </c>
      <c r="O91" s="34" t="s">
        <v>118</v>
      </c>
      <c r="P91" s="34" t="s">
        <v>27</v>
      </c>
      <c r="Q91" s="37">
        <v>796</v>
      </c>
      <c r="R91" s="38" t="s">
        <v>42</v>
      </c>
      <c r="S91" s="36">
        <v>40</v>
      </c>
      <c r="T91" s="48">
        <v>1328.41</v>
      </c>
      <c r="U91" s="40">
        <f t="shared" si="4"/>
        <v>53136.4</v>
      </c>
      <c r="V91" s="40">
        <f t="shared" si="5"/>
        <v>59512.768000000004</v>
      </c>
      <c r="W91" s="37"/>
      <c r="X91" s="37">
        <v>2012</v>
      </c>
      <c r="Y91" s="37" t="s">
        <v>50</v>
      </c>
      <c r="Z91" s="45"/>
      <c r="AA91" s="45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</row>
    <row r="92" spans="2:39" s="46" customFormat="1" ht="47.25" customHeight="1">
      <c r="B92" s="33" t="s">
        <v>223</v>
      </c>
      <c r="C92" s="34" t="s">
        <v>14</v>
      </c>
      <c r="D92" s="37" t="s">
        <v>216</v>
      </c>
      <c r="E92" s="36" t="s">
        <v>224</v>
      </c>
      <c r="F92" s="36" t="s">
        <v>218</v>
      </c>
      <c r="G92" s="37"/>
      <c r="H92" s="37" t="s">
        <v>28</v>
      </c>
      <c r="I92" s="37">
        <v>0</v>
      </c>
      <c r="J92" s="36">
        <v>470000000</v>
      </c>
      <c r="K92" s="34" t="s">
        <v>32</v>
      </c>
      <c r="L92" s="34" t="s">
        <v>63</v>
      </c>
      <c r="M92" s="36" t="s">
        <v>48</v>
      </c>
      <c r="N92" s="37" t="s">
        <v>31</v>
      </c>
      <c r="O92" s="34" t="s">
        <v>118</v>
      </c>
      <c r="P92" s="34" t="s">
        <v>27</v>
      </c>
      <c r="Q92" s="37">
        <v>796</v>
      </c>
      <c r="R92" s="38" t="s">
        <v>42</v>
      </c>
      <c r="S92" s="36">
        <v>40</v>
      </c>
      <c r="T92" s="48">
        <v>950.44</v>
      </c>
      <c r="U92" s="40">
        <f t="shared" si="4"/>
        <v>38017.600000000006</v>
      </c>
      <c r="V92" s="40">
        <f t="shared" si="5"/>
        <v>42579.712000000014</v>
      </c>
      <c r="W92" s="37"/>
      <c r="X92" s="37">
        <v>2012</v>
      </c>
      <c r="Y92" s="37" t="s">
        <v>50</v>
      </c>
      <c r="Z92" s="45"/>
      <c r="AA92" s="45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</row>
    <row r="93" spans="2:39" s="46" customFormat="1" ht="47.25" customHeight="1">
      <c r="B93" s="33" t="s">
        <v>225</v>
      </c>
      <c r="C93" s="34" t="s">
        <v>14</v>
      </c>
      <c r="D93" s="37" t="s">
        <v>216</v>
      </c>
      <c r="E93" s="36" t="s">
        <v>222</v>
      </c>
      <c r="F93" s="36" t="s">
        <v>226</v>
      </c>
      <c r="G93" s="37"/>
      <c r="H93" s="37" t="s">
        <v>28</v>
      </c>
      <c r="I93" s="37">
        <v>0</v>
      </c>
      <c r="J93" s="36">
        <v>470000000</v>
      </c>
      <c r="K93" s="34" t="s">
        <v>32</v>
      </c>
      <c r="L93" s="34" t="s">
        <v>63</v>
      </c>
      <c r="M93" s="36" t="s">
        <v>48</v>
      </c>
      <c r="N93" s="37" t="s">
        <v>31</v>
      </c>
      <c r="O93" s="34" t="s">
        <v>118</v>
      </c>
      <c r="P93" s="34" t="s">
        <v>27</v>
      </c>
      <c r="Q93" s="37">
        <v>796</v>
      </c>
      <c r="R93" s="38" t="s">
        <v>42</v>
      </c>
      <c r="S93" s="36">
        <v>40</v>
      </c>
      <c r="T93" s="48">
        <v>590.81</v>
      </c>
      <c r="U93" s="40">
        <f t="shared" si="4"/>
        <v>23632.399999999998</v>
      </c>
      <c r="V93" s="40">
        <f t="shared" si="5"/>
        <v>26468.288</v>
      </c>
      <c r="W93" s="37"/>
      <c r="X93" s="37">
        <v>2012</v>
      </c>
      <c r="Y93" s="37" t="s">
        <v>50</v>
      </c>
      <c r="Z93" s="45"/>
      <c r="AA93" s="45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</row>
    <row r="94" spans="2:39" s="46" customFormat="1" ht="47.25" customHeight="1">
      <c r="B94" s="33" t="s">
        <v>227</v>
      </c>
      <c r="C94" s="34" t="s">
        <v>14</v>
      </c>
      <c r="D94" s="37" t="s">
        <v>216</v>
      </c>
      <c r="E94" s="36" t="s">
        <v>224</v>
      </c>
      <c r="F94" s="36" t="s">
        <v>226</v>
      </c>
      <c r="G94" s="37"/>
      <c r="H94" s="37" t="s">
        <v>28</v>
      </c>
      <c r="I94" s="37">
        <v>0</v>
      </c>
      <c r="J94" s="36">
        <v>470000000</v>
      </c>
      <c r="K94" s="34" t="s">
        <v>32</v>
      </c>
      <c r="L94" s="34" t="s">
        <v>63</v>
      </c>
      <c r="M94" s="36" t="s">
        <v>48</v>
      </c>
      <c r="N94" s="37" t="s">
        <v>31</v>
      </c>
      <c r="O94" s="34" t="s">
        <v>118</v>
      </c>
      <c r="P94" s="34" t="s">
        <v>27</v>
      </c>
      <c r="Q94" s="37">
        <v>796</v>
      </c>
      <c r="R94" s="38" t="s">
        <v>42</v>
      </c>
      <c r="S94" s="36">
        <v>40</v>
      </c>
      <c r="T94" s="48">
        <v>3502.06</v>
      </c>
      <c r="U94" s="40">
        <f t="shared" si="4"/>
        <v>140082.4</v>
      </c>
      <c r="V94" s="40">
        <f t="shared" si="5"/>
        <v>156892.288</v>
      </c>
      <c r="W94" s="37"/>
      <c r="X94" s="37">
        <v>2012</v>
      </c>
      <c r="Y94" s="37" t="s">
        <v>50</v>
      </c>
      <c r="Z94" s="45"/>
      <c r="AA94" s="45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2:39" s="46" customFormat="1" ht="47.25" customHeight="1">
      <c r="B95" s="33" t="s">
        <v>228</v>
      </c>
      <c r="C95" s="34" t="s">
        <v>14</v>
      </c>
      <c r="D95" s="37" t="s">
        <v>216</v>
      </c>
      <c r="E95" s="36" t="s">
        <v>229</v>
      </c>
      <c r="F95" s="36" t="s">
        <v>230</v>
      </c>
      <c r="G95" s="37"/>
      <c r="H95" s="37" t="s">
        <v>28</v>
      </c>
      <c r="I95" s="37">
        <v>0</v>
      </c>
      <c r="J95" s="36">
        <v>470000000</v>
      </c>
      <c r="K95" s="34" t="s">
        <v>32</v>
      </c>
      <c r="L95" s="34" t="s">
        <v>63</v>
      </c>
      <c r="M95" s="36" t="s">
        <v>48</v>
      </c>
      <c r="N95" s="37" t="s">
        <v>31</v>
      </c>
      <c r="O95" s="34" t="s">
        <v>118</v>
      </c>
      <c r="P95" s="34" t="s">
        <v>27</v>
      </c>
      <c r="Q95" s="37">
        <v>796</v>
      </c>
      <c r="R95" s="38" t="s">
        <v>42</v>
      </c>
      <c r="S95" s="36">
        <v>10</v>
      </c>
      <c r="T95" s="48">
        <v>12967.29</v>
      </c>
      <c r="U95" s="40">
        <f t="shared" si="4"/>
        <v>129672.90000000001</v>
      </c>
      <c r="V95" s="40">
        <f t="shared" si="5"/>
        <v>145233.64800000002</v>
      </c>
      <c r="W95" s="37"/>
      <c r="X95" s="37">
        <v>2012</v>
      </c>
      <c r="Y95" s="37" t="s">
        <v>50</v>
      </c>
      <c r="Z95" s="45"/>
      <c r="AA95" s="45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2:39" s="46" customFormat="1" ht="47.25" customHeight="1">
      <c r="B96" s="33" t="s">
        <v>231</v>
      </c>
      <c r="C96" s="34" t="s">
        <v>14</v>
      </c>
      <c r="D96" s="37" t="s">
        <v>216</v>
      </c>
      <c r="E96" s="36" t="s">
        <v>229</v>
      </c>
      <c r="F96" s="36" t="s">
        <v>232</v>
      </c>
      <c r="G96" s="37"/>
      <c r="H96" s="37" t="s">
        <v>28</v>
      </c>
      <c r="I96" s="37">
        <v>0</v>
      </c>
      <c r="J96" s="36">
        <v>470000000</v>
      </c>
      <c r="K96" s="34" t="s">
        <v>32</v>
      </c>
      <c r="L96" s="34" t="s">
        <v>63</v>
      </c>
      <c r="M96" s="36" t="s">
        <v>48</v>
      </c>
      <c r="N96" s="37" t="s">
        <v>31</v>
      </c>
      <c r="O96" s="34" t="s">
        <v>118</v>
      </c>
      <c r="P96" s="34" t="s">
        <v>27</v>
      </c>
      <c r="Q96" s="37">
        <v>796</v>
      </c>
      <c r="R96" s="38" t="s">
        <v>42</v>
      </c>
      <c r="S96" s="36">
        <v>10</v>
      </c>
      <c r="T96" s="48">
        <v>10043.81</v>
      </c>
      <c r="U96" s="40">
        <f t="shared" si="4"/>
        <v>100438.09999999999</v>
      </c>
      <c r="V96" s="40">
        <f t="shared" si="5"/>
        <v>112490.672</v>
      </c>
      <c r="W96" s="37"/>
      <c r="X96" s="37">
        <v>2012</v>
      </c>
      <c r="Y96" s="37" t="s">
        <v>50</v>
      </c>
      <c r="Z96" s="45"/>
      <c r="AA96" s="45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2:39" s="46" customFormat="1" ht="47.25" customHeight="1">
      <c r="B97" s="33" t="s">
        <v>233</v>
      </c>
      <c r="C97" s="34" t="s">
        <v>14</v>
      </c>
      <c r="D97" s="37" t="s">
        <v>216</v>
      </c>
      <c r="E97" s="36" t="s">
        <v>234</v>
      </c>
      <c r="F97" s="36" t="s">
        <v>235</v>
      </c>
      <c r="G97" s="37"/>
      <c r="H97" s="37" t="s">
        <v>28</v>
      </c>
      <c r="I97" s="37">
        <v>0</v>
      </c>
      <c r="J97" s="36">
        <v>470000000</v>
      </c>
      <c r="K97" s="34" t="s">
        <v>32</v>
      </c>
      <c r="L97" s="34" t="s">
        <v>63</v>
      </c>
      <c r="M97" s="36" t="s">
        <v>48</v>
      </c>
      <c r="N97" s="37" t="s">
        <v>31</v>
      </c>
      <c r="O97" s="34" t="s">
        <v>118</v>
      </c>
      <c r="P97" s="34" t="s">
        <v>27</v>
      </c>
      <c r="Q97" s="37">
        <v>796</v>
      </c>
      <c r="R97" s="38" t="s">
        <v>42</v>
      </c>
      <c r="S97" s="36">
        <v>2</v>
      </c>
      <c r="T97" s="48">
        <v>424991.13</v>
      </c>
      <c r="U97" s="40">
        <f t="shared" si="4"/>
        <v>849982.26</v>
      </c>
      <c r="V97" s="40">
        <f t="shared" si="5"/>
        <v>951980.1312000001</v>
      </c>
      <c r="W97" s="37"/>
      <c r="X97" s="37">
        <v>2012</v>
      </c>
      <c r="Y97" s="37" t="s">
        <v>50</v>
      </c>
      <c r="Z97" s="45"/>
      <c r="AA97" s="45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2:39" s="46" customFormat="1" ht="47.25" customHeight="1">
      <c r="B98" s="33" t="s">
        <v>236</v>
      </c>
      <c r="C98" s="34" t="s">
        <v>14</v>
      </c>
      <c r="D98" s="37" t="s">
        <v>216</v>
      </c>
      <c r="E98" s="36" t="s">
        <v>237</v>
      </c>
      <c r="F98" s="36" t="s">
        <v>238</v>
      </c>
      <c r="G98" s="37"/>
      <c r="H98" s="37" t="s">
        <v>28</v>
      </c>
      <c r="I98" s="37">
        <v>0</v>
      </c>
      <c r="J98" s="36">
        <v>470000000</v>
      </c>
      <c r="K98" s="34" t="s">
        <v>32</v>
      </c>
      <c r="L98" s="34" t="s">
        <v>63</v>
      </c>
      <c r="M98" s="36" t="s">
        <v>48</v>
      </c>
      <c r="N98" s="37" t="s">
        <v>31</v>
      </c>
      <c r="O98" s="34" t="s">
        <v>118</v>
      </c>
      <c r="P98" s="34" t="s">
        <v>27</v>
      </c>
      <c r="Q98" s="37">
        <v>796</v>
      </c>
      <c r="R98" s="38" t="s">
        <v>42</v>
      </c>
      <c r="S98" s="36">
        <v>100</v>
      </c>
      <c r="T98" s="48">
        <v>513.75</v>
      </c>
      <c r="U98" s="40">
        <f t="shared" si="4"/>
        <v>51375</v>
      </c>
      <c r="V98" s="40">
        <f t="shared" si="5"/>
        <v>57540.00000000001</v>
      </c>
      <c r="W98" s="37"/>
      <c r="X98" s="37">
        <v>2012</v>
      </c>
      <c r="Y98" s="37" t="s">
        <v>50</v>
      </c>
      <c r="Z98" s="45"/>
      <c r="AA98" s="45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2:39" s="46" customFormat="1" ht="47.25" customHeight="1">
      <c r="B99" s="33" t="s">
        <v>239</v>
      </c>
      <c r="C99" s="34" t="s">
        <v>14</v>
      </c>
      <c r="D99" s="37" t="s">
        <v>216</v>
      </c>
      <c r="E99" s="36" t="s">
        <v>240</v>
      </c>
      <c r="F99" s="36" t="s">
        <v>241</v>
      </c>
      <c r="G99" s="37"/>
      <c r="H99" s="37" t="s">
        <v>28</v>
      </c>
      <c r="I99" s="37">
        <v>0</v>
      </c>
      <c r="J99" s="36">
        <v>470000000</v>
      </c>
      <c r="K99" s="34" t="s">
        <v>32</v>
      </c>
      <c r="L99" s="34" t="s">
        <v>63</v>
      </c>
      <c r="M99" s="36" t="s">
        <v>48</v>
      </c>
      <c r="N99" s="37" t="s">
        <v>31</v>
      </c>
      <c r="O99" s="34" t="s">
        <v>118</v>
      </c>
      <c r="P99" s="34" t="s">
        <v>27</v>
      </c>
      <c r="Q99" s="37">
        <v>796</v>
      </c>
      <c r="R99" s="38" t="s">
        <v>42</v>
      </c>
      <c r="S99" s="36">
        <v>100</v>
      </c>
      <c r="T99" s="48">
        <v>513.75</v>
      </c>
      <c r="U99" s="40">
        <f t="shared" si="4"/>
        <v>51375</v>
      </c>
      <c r="V99" s="40">
        <f t="shared" si="5"/>
        <v>57540.00000000001</v>
      </c>
      <c r="W99" s="37"/>
      <c r="X99" s="37">
        <v>2012</v>
      </c>
      <c r="Y99" s="37" t="s">
        <v>50</v>
      </c>
      <c r="Z99" s="45"/>
      <c r="AA99" s="45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</row>
    <row r="100" spans="2:39" s="46" customFormat="1" ht="47.25" customHeight="1">
      <c r="B100" s="33" t="s">
        <v>242</v>
      </c>
      <c r="C100" s="34" t="s">
        <v>14</v>
      </c>
      <c r="D100" s="37" t="s">
        <v>216</v>
      </c>
      <c r="E100" s="36" t="s">
        <v>243</v>
      </c>
      <c r="F100" s="36" t="s">
        <v>244</v>
      </c>
      <c r="G100" s="37"/>
      <c r="H100" s="37" t="s">
        <v>28</v>
      </c>
      <c r="I100" s="37">
        <v>0</v>
      </c>
      <c r="J100" s="36">
        <v>470000000</v>
      </c>
      <c r="K100" s="34" t="s">
        <v>32</v>
      </c>
      <c r="L100" s="34" t="s">
        <v>63</v>
      </c>
      <c r="M100" s="36" t="s">
        <v>48</v>
      </c>
      <c r="N100" s="37" t="s">
        <v>31</v>
      </c>
      <c r="O100" s="34" t="s">
        <v>118</v>
      </c>
      <c r="P100" s="34" t="s">
        <v>27</v>
      </c>
      <c r="Q100" s="37">
        <v>796</v>
      </c>
      <c r="R100" s="38" t="s">
        <v>42</v>
      </c>
      <c r="S100" s="36">
        <v>4</v>
      </c>
      <c r="T100" s="48">
        <v>48857.63</v>
      </c>
      <c r="U100" s="40">
        <f t="shared" si="4"/>
        <v>195430.52</v>
      </c>
      <c r="V100" s="40">
        <f t="shared" si="5"/>
        <v>218882.18240000002</v>
      </c>
      <c r="W100" s="37"/>
      <c r="X100" s="37">
        <v>2012</v>
      </c>
      <c r="Y100" s="37" t="s">
        <v>50</v>
      </c>
      <c r="Z100" s="45"/>
      <c r="AA100" s="45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</row>
    <row r="101" spans="2:39" s="46" customFormat="1" ht="47.25" customHeight="1">
      <c r="B101" s="33" t="s">
        <v>245</v>
      </c>
      <c r="C101" s="34" t="s">
        <v>14</v>
      </c>
      <c r="D101" s="37" t="s">
        <v>216</v>
      </c>
      <c r="E101" s="36" t="s">
        <v>243</v>
      </c>
      <c r="F101" s="36" t="s">
        <v>246</v>
      </c>
      <c r="G101" s="37"/>
      <c r="H101" s="37" t="s">
        <v>28</v>
      </c>
      <c r="I101" s="37">
        <v>0</v>
      </c>
      <c r="J101" s="36">
        <v>470000000</v>
      </c>
      <c r="K101" s="34" t="s">
        <v>32</v>
      </c>
      <c r="L101" s="34" t="s">
        <v>63</v>
      </c>
      <c r="M101" s="36" t="s">
        <v>48</v>
      </c>
      <c r="N101" s="37" t="s">
        <v>31</v>
      </c>
      <c r="O101" s="34" t="s">
        <v>118</v>
      </c>
      <c r="P101" s="34" t="s">
        <v>27</v>
      </c>
      <c r="Q101" s="37">
        <v>796</v>
      </c>
      <c r="R101" s="38" t="s">
        <v>42</v>
      </c>
      <c r="S101" s="36">
        <v>4</v>
      </c>
      <c r="T101" s="48">
        <v>44953.13</v>
      </c>
      <c r="U101" s="40">
        <f t="shared" si="4"/>
        <v>179812.52</v>
      </c>
      <c r="V101" s="40">
        <f t="shared" si="5"/>
        <v>201390.02240000002</v>
      </c>
      <c r="W101" s="37"/>
      <c r="X101" s="37">
        <v>2012</v>
      </c>
      <c r="Y101" s="37" t="s">
        <v>50</v>
      </c>
      <c r="Z101" s="45"/>
      <c r="AA101" s="45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</row>
    <row r="102" spans="2:39" s="46" customFormat="1" ht="47.25" customHeight="1">
      <c r="B102" s="33" t="s">
        <v>247</v>
      </c>
      <c r="C102" s="34" t="s">
        <v>14</v>
      </c>
      <c r="D102" s="37" t="s">
        <v>216</v>
      </c>
      <c r="E102" s="36" t="s">
        <v>248</v>
      </c>
      <c r="F102" s="36" t="s">
        <v>249</v>
      </c>
      <c r="G102" s="37"/>
      <c r="H102" s="37" t="s">
        <v>28</v>
      </c>
      <c r="I102" s="37">
        <v>0</v>
      </c>
      <c r="J102" s="36">
        <v>470000000</v>
      </c>
      <c r="K102" s="34" t="s">
        <v>32</v>
      </c>
      <c r="L102" s="34" t="s">
        <v>63</v>
      </c>
      <c r="M102" s="36" t="s">
        <v>48</v>
      </c>
      <c r="N102" s="37" t="s">
        <v>31</v>
      </c>
      <c r="O102" s="34" t="s">
        <v>118</v>
      </c>
      <c r="P102" s="34" t="s">
        <v>27</v>
      </c>
      <c r="Q102" s="37">
        <v>796</v>
      </c>
      <c r="R102" s="38" t="s">
        <v>42</v>
      </c>
      <c r="S102" s="36">
        <v>4</v>
      </c>
      <c r="T102" s="48">
        <v>37298.25</v>
      </c>
      <c r="U102" s="40">
        <f t="shared" si="4"/>
        <v>149193</v>
      </c>
      <c r="V102" s="40">
        <f t="shared" si="5"/>
        <v>167096.16</v>
      </c>
      <c r="W102" s="37"/>
      <c r="X102" s="37">
        <v>2012</v>
      </c>
      <c r="Y102" s="37" t="s">
        <v>50</v>
      </c>
      <c r="Z102" s="45"/>
      <c r="AA102" s="45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</row>
    <row r="103" spans="2:39" s="46" customFormat="1" ht="47.25" customHeight="1">
      <c r="B103" s="33" t="s">
        <v>250</v>
      </c>
      <c r="C103" s="34" t="s">
        <v>14</v>
      </c>
      <c r="D103" s="35" t="s">
        <v>44</v>
      </c>
      <c r="E103" s="36" t="s">
        <v>251</v>
      </c>
      <c r="F103" s="36" t="s">
        <v>252</v>
      </c>
      <c r="G103" s="37"/>
      <c r="H103" s="37" t="s">
        <v>28</v>
      </c>
      <c r="I103" s="37">
        <v>0</v>
      </c>
      <c r="J103" s="36">
        <v>470000000</v>
      </c>
      <c r="K103" s="34" t="s">
        <v>32</v>
      </c>
      <c r="L103" s="34" t="s">
        <v>63</v>
      </c>
      <c r="M103" s="36" t="s">
        <v>48</v>
      </c>
      <c r="N103" s="37" t="s">
        <v>31</v>
      </c>
      <c r="O103" s="34" t="s">
        <v>118</v>
      </c>
      <c r="P103" s="34" t="s">
        <v>27</v>
      </c>
      <c r="Q103" s="37">
        <v>796</v>
      </c>
      <c r="R103" s="38" t="s">
        <v>42</v>
      </c>
      <c r="S103" s="36">
        <v>5</v>
      </c>
      <c r="T103" s="39">
        <v>53000</v>
      </c>
      <c r="U103" s="40">
        <f t="shared" si="4"/>
        <v>265000</v>
      </c>
      <c r="V103" s="40">
        <f t="shared" si="5"/>
        <v>296800</v>
      </c>
      <c r="W103" s="37"/>
      <c r="X103" s="41">
        <v>2012</v>
      </c>
      <c r="Y103" s="37" t="s">
        <v>50</v>
      </c>
      <c r="Z103" s="45"/>
      <c r="AA103" s="45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</row>
    <row r="104" spans="2:39" s="46" customFormat="1" ht="47.25" customHeight="1">
      <c r="B104" s="33" t="s">
        <v>256</v>
      </c>
      <c r="C104" s="34" t="s">
        <v>14</v>
      </c>
      <c r="D104" s="35" t="s">
        <v>257</v>
      </c>
      <c r="E104" s="36" t="s">
        <v>258</v>
      </c>
      <c r="F104" s="36" t="s">
        <v>259</v>
      </c>
      <c r="G104" s="37"/>
      <c r="H104" s="37" t="s">
        <v>28</v>
      </c>
      <c r="I104" s="37">
        <v>0</v>
      </c>
      <c r="J104" s="36">
        <v>470000000</v>
      </c>
      <c r="K104" s="34" t="s">
        <v>32</v>
      </c>
      <c r="L104" s="34" t="s">
        <v>63</v>
      </c>
      <c r="M104" s="36" t="s">
        <v>48</v>
      </c>
      <c r="N104" s="37" t="s">
        <v>31</v>
      </c>
      <c r="O104" s="34" t="s">
        <v>64</v>
      </c>
      <c r="P104" s="34" t="s">
        <v>27</v>
      </c>
      <c r="Q104" s="43" t="s">
        <v>260</v>
      </c>
      <c r="R104" s="36" t="s">
        <v>261</v>
      </c>
      <c r="S104" s="36">
        <v>100</v>
      </c>
      <c r="T104" s="48">
        <v>10000</v>
      </c>
      <c r="U104" s="40">
        <f t="shared" si="4"/>
        <v>1000000</v>
      </c>
      <c r="V104" s="40">
        <f t="shared" si="5"/>
        <v>1120000</v>
      </c>
      <c r="W104" s="37"/>
      <c r="X104" s="41">
        <v>2012</v>
      </c>
      <c r="Y104" s="37" t="s">
        <v>262</v>
      </c>
      <c r="Z104" s="45"/>
      <c r="AA104" s="45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</row>
    <row r="105" spans="2:39" s="46" customFormat="1" ht="47.25" customHeight="1">
      <c r="B105" s="33" t="s">
        <v>263</v>
      </c>
      <c r="C105" s="34" t="s">
        <v>14</v>
      </c>
      <c r="D105" s="41" t="s">
        <v>264</v>
      </c>
      <c r="E105" s="36" t="s">
        <v>265</v>
      </c>
      <c r="F105" s="36" t="s">
        <v>266</v>
      </c>
      <c r="G105" s="37"/>
      <c r="H105" s="37" t="s">
        <v>28</v>
      </c>
      <c r="I105" s="37">
        <v>0</v>
      </c>
      <c r="J105" s="36">
        <v>470000000</v>
      </c>
      <c r="K105" s="34" t="s">
        <v>32</v>
      </c>
      <c r="L105" s="34" t="s">
        <v>63</v>
      </c>
      <c r="M105" s="36" t="s">
        <v>48</v>
      </c>
      <c r="N105" s="37" t="s">
        <v>31</v>
      </c>
      <c r="O105" s="34" t="s">
        <v>64</v>
      </c>
      <c r="P105" s="34" t="s">
        <v>27</v>
      </c>
      <c r="Q105" s="37">
        <v>839</v>
      </c>
      <c r="R105" s="36" t="s">
        <v>33</v>
      </c>
      <c r="S105" s="36">
        <v>2</v>
      </c>
      <c r="T105" s="48">
        <v>400000</v>
      </c>
      <c r="U105" s="40">
        <f t="shared" si="4"/>
        <v>800000</v>
      </c>
      <c r="V105" s="40">
        <f t="shared" si="5"/>
        <v>896000.0000000001</v>
      </c>
      <c r="W105" s="37"/>
      <c r="X105" s="41">
        <v>2012</v>
      </c>
      <c r="Y105" s="37">
        <v>11.14</v>
      </c>
      <c r="Z105" s="45"/>
      <c r="AA105" s="45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2:39" s="46" customFormat="1" ht="47.25" customHeight="1">
      <c r="B106" s="33" t="s">
        <v>267</v>
      </c>
      <c r="C106" s="34" t="s">
        <v>14</v>
      </c>
      <c r="D106" s="35" t="s">
        <v>44</v>
      </c>
      <c r="E106" s="36" t="s">
        <v>268</v>
      </c>
      <c r="F106" s="36" t="s">
        <v>269</v>
      </c>
      <c r="G106" s="37"/>
      <c r="H106" s="37" t="s">
        <v>28</v>
      </c>
      <c r="I106" s="37">
        <v>0</v>
      </c>
      <c r="J106" s="36">
        <v>470000000</v>
      </c>
      <c r="K106" s="34" t="s">
        <v>32</v>
      </c>
      <c r="L106" s="34" t="s">
        <v>63</v>
      </c>
      <c r="M106" s="36" t="s">
        <v>48</v>
      </c>
      <c r="N106" s="37" t="s">
        <v>31</v>
      </c>
      <c r="O106" s="34" t="s">
        <v>64</v>
      </c>
      <c r="P106" s="34" t="s">
        <v>27</v>
      </c>
      <c r="Q106" s="37">
        <v>839</v>
      </c>
      <c r="R106" s="36" t="s">
        <v>33</v>
      </c>
      <c r="S106" s="36">
        <v>4</v>
      </c>
      <c r="T106" s="48">
        <v>6000</v>
      </c>
      <c r="U106" s="40">
        <f t="shared" si="4"/>
        <v>24000</v>
      </c>
      <c r="V106" s="40">
        <f t="shared" si="5"/>
        <v>26880.000000000004</v>
      </c>
      <c r="W106" s="37"/>
      <c r="X106" s="41">
        <v>2012</v>
      </c>
      <c r="Y106" s="37">
        <v>11.14</v>
      </c>
      <c r="Z106" s="45"/>
      <c r="AA106" s="45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2:39" s="46" customFormat="1" ht="47.25" customHeight="1">
      <c r="B107" s="33" t="s">
        <v>270</v>
      </c>
      <c r="C107" s="34" t="s">
        <v>14</v>
      </c>
      <c r="D107" s="35" t="s">
        <v>44</v>
      </c>
      <c r="E107" s="36" t="s">
        <v>268</v>
      </c>
      <c r="F107" s="36" t="s">
        <v>271</v>
      </c>
      <c r="G107" s="37"/>
      <c r="H107" s="37" t="s">
        <v>28</v>
      </c>
      <c r="I107" s="37">
        <v>0</v>
      </c>
      <c r="J107" s="36">
        <v>470000000</v>
      </c>
      <c r="K107" s="34" t="s">
        <v>32</v>
      </c>
      <c r="L107" s="34" t="s">
        <v>63</v>
      </c>
      <c r="M107" s="36" t="s">
        <v>48</v>
      </c>
      <c r="N107" s="37" t="s">
        <v>31</v>
      </c>
      <c r="O107" s="34" t="s">
        <v>64</v>
      </c>
      <c r="P107" s="34" t="s">
        <v>27</v>
      </c>
      <c r="Q107" s="37">
        <v>839</v>
      </c>
      <c r="R107" s="36" t="s">
        <v>33</v>
      </c>
      <c r="S107" s="36">
        <v>4</v>
      </c>
      <c r="T107" s="48">
        <v>7000</v>
      </c>
      <c r="U107" s="40">
        <f t="shared" si="4"/>
        <v>28000</v>
      </c>
      <c r="V107" s="40">
        <f t="shared" si="5"/>
        <v>31360.000000000004</v>
      </c>
      <c r="W107" s="37"/>
      <c r="X107" s="41">
        <v>2012</v>
      </c>
      <c r="Y107" s="37">
        <v>11.14</v>
      </c>
      <c r="Z107" s="45"/>
      <c r="AA107" s="45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2:39" s="46" customFormat="1" ht="47.25" customHeight="1">
      <c r="B108" s="33" t="s">
        <v>272</v>
      </c>
      <c r="C108" s="34" t="s">
        <v>14</v>
      </c>
      <c r="D108" s="35" t="s">
        <v>257</v>
      </c>
      <c r="E108" s="36" t="s">
        <v>258</v>
      </c>
      <c r="F108" s="36" t="s">
        <v>273</v>
      </c>
      <c r="G108" s="37"/>
      <c r="H108" s="37" t="s">
        <v>28</v>
      </c>
      <c r="I108" s="37">
        <v>0</v>
      </c>
      <c r="J108" s="36">
        <v>470000000</v>
      </c>
      <c r="K108" s="34" t="s">
        <v>32</v>
      </c>
      <c r="L108" s="34" t="s">
        <v>63</v>
      </c>
      <c r="M108" s="36" t="s">
        <v>48</v>
      </c>
      <c r="N108" s="37" t="s">
        <v>31</v>
      </c>
      <c r="O108" s="34" t="s">
        <v>64</v>
      </c>
      <c r="P108" s="34" t="s">
        <v>27</v>
      </c>
      <c r="Q108" s="43" t="s">
        <v>260</v>
      </c>
      <c r="R108" s="36" t="s">
        <v>261</v>
      </c>
      <c r="S108" s="36">
        <v>100</v>
      </c>
      <c r="T108" s="48">
        <v>10000</v>
      </c>
      <c r="U108" s="40">
        <f t="shared" si="4"/>
        <v>1000000</v>
      </c>
      <c r="V108" s="40">
        <f t="shared" si="5"/>
        <v>1120000</v>
      </c>
      <c r="W108" s="37"/>
      <c r="X108" s="41">
        <v>2012</v>
      </c>
      <c r="Y108" s="37">
        <v>11.14</v>
      </c>
      <c r="Z108" s="45"/>
      <c r="AA108" s="45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  <row r="109" spans="2:39" s="46" customFormat="1" ht="47.25" customHeight="1">
      <c r="B109" s="33" t="s">
        <v>274</v>
      </c>
      <c r="C109" s="34" t="s">
        <v>14</v>
      </c>
      <c r="D109" s="35" t="s">
        <v>44</v>
      </c>
      <c r="E109" s="33" t="s">
        <v>275</v>
      </c>
      <c r="F109" s="33" t="s">
        <v>276</v>
      </c>
      <c r="G109" s="37"/>
      <c r="H109" s="37" t="s">
        <v>28</v>
      </c>
      <c r="I109" s="37">
        <v>0</v>
      </c>
      <c r="J109" s="36">
        <v>470000000</v>
      </c>
      <c r="K109" s="34" t="s">
        <v>32</v>
      </c>
      <c r="L109" s="34" t="s">
        <v>63</v>
      </c>
      <c r="M109" s="36" t="s">
        <v>48</v>
      </c>
      <c r="N109" s="37" t="s">
        <v>31</v>
      </c>
      <c r="O109" s="34" t="s">
        <v>64</v>
      </c>
      <c r="P109" s="34" t="s">
        <v>27</v>
      </c>
      <c r="Q109" s="37">
        <v>796</v>
      </c>
      <c r="R109" s="38" t="s">
        <v>42</v>
      </c>
      <c r="S109" s="33">
        <v>12</v>
      </c>
      <c r="T109" s="48">
        <v>34000</v>
      </c>
      <c r="U109" s="40">
        <f>S109*T109</f>
        <v>408000</v>
      </c>
      <c r="V109" s="40">
        <f t="shared" si="5"/>
        <v>456960.00000000006</v>
      </c>
      <c r="W109" s="37"/>
      <c r="X109" s="41">
        <v>2012</v>
      </c>
      <c r="Y109" s="37" t="s">
        <v>50</v>
      </c>
      <c r="Z109" s="45"/>
      <c r="AA109" s="45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</row>
    <row r="110" spans="2:39" s="46" customFormat="1" ht="47.25" customHeight="1">
      <c r="B110" s="33" t="s">
        <v>277</v>
      </c>
      <c r="C110" s="34" t="s">
        <v>14</v>
      </c>
      <c r="D110" s="41" t="s">
        <v>278</v>
      </c>
      <c r="E110" s="51" t="s">
        <v>279</v>
      </c>
      <c r="F110" s="36" t="s">
        <v>280</v>
      </c>
      <c r="G110" s="52"/>
      <c r="H110" s="37" t="s">
        <v>28</v>
      </c>
      <c r="I110" s="37">
        <v>0</v>
      </c>
      <c r="J110" s="36">
        <v>470000000</v>
      </c>
      <c r="K110" s="34" t="s">
        <v>32</v>
      </c>
      <c r="L110" s="34" t="s">
        <v>63</v>
      </c>
      <c r="M110" s="36" t="s">
        <v>48</v>
      </c>
      <c r="N110" s="37" t="s">
        <v>31</v>
      </c>
      <c r="O110" s="34" t="s">
        <v>64</v>
      </c>
      <c r="P110" s="34" t="s">
        <v>27</v>
      </c>
      <c r="Q110" s="37">
        <v>796</v>
      </c>
      <c r="R110" s="52" t="s">
        <v>42</v>
      </c>
      <c r="S110" s="36">
        <v>2</v>
      </c>
      <c r="T110" s="48">
        <v>1510750</v>
      </c>
      <c r="U110" s="40">
        <f aca="true" t="shared" si="6" ref="U110:U151">S110*T110</f>
        <v>3021500</v>
      </c>
      <c r="V110" s="40">
        <f t="shared" si="5"/>
        <v>3384080.0000000005</v>
      </c>
      <c r="W110" s="37"/>
      <c r="X110" s="41">
        <v>2012</v>
      </c>
      <c r="Y110" s="37" t="s">
        <v>50</v>
      </c>
      <c r="Z110" s="45"/>
      <c r="AA110" s="45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</row>
    <row r="111" spans="2:39" s="46" customFormat="1" ht="47.25" customHeight="1">
      <c r="B111" s="33" t="s">
        <v>551</v>
      </c>
      <c r="C111" s="34" t="s">
        <v>14</v>
      </c>
      <c r="D111" s="36" t="s">
        <v>311</v>
      </c>
      <c r="E111" s="33" t="s">
        <v>552</v>
      </c>
      <c r="F111" s="36" t="s">
        <v>553</v>
      </c>
      <c r="G111" s="52"/>
      <c r="H111" s="37" t="s">
        <v>28</v>
      </c>
      <c r="I111" s="37">
        <v>0</v>
      </c>
      <c r="J111" s="36">
        <v>470000000</v>
      </c>
      <c r="K111" s="34" t="s">
        <v>32</v>
      </c>
      <c r="L111" s="34" t="s">
        <v>554</v>
      </c>
      <c r="M111" s="36" t="s">
        <v>48</v>
      </c>
      <c r="N111" s="37" t="s">
        <v>31</v>
      </c>
      <c r="O111" s="34" t="s">
        <v>555</v>
      </c>
      <c r="P111" s="34" t="s">
        <v>27</v>
      </c>
      <c r="Q111" s="37">
        <v>796</v>
      </c>
      <c r="R111" s="52" t="s">
        <v>42</v>
      </c>
      <c r="S111" s="33">
        <v>60</v>
      </c>
      <c r="T111" s="92">
        <v>3840.16</v>
      </c>
      <c r="U111" s="40">
        <f t="shared" si="6"/>
        <v>230409.59999999998</v>
      </c>
      <c r="V111" s="40">
        <f t="shared" si="5"/>
        <v>258058.752</v>
      </c>
      <c r="W111" s="37"/>
      <c r="X111" s="37">
        <v>2012</v>
      </c>
      <c r="Y111" s="37" t="s">
        <v>556</v>
      </c>
      <c r="Z111" s="45"/>
      <c r="AA111" s="45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</row>
    <row r="112" spans="2:39" s="46" customFormat="1" ht="47.25" customHeight="1">
      <c r="B112" s="33" t="s">
        <v>546</v>
      </c>
      <c r="C112" s="34" t="s">
        <v>14</v>
      </c>
      <c r="D112" s="62" t="s">
        <v>286</v>
      </c>
      <c r="E112" s="33" t="s">
        <v>547</v>
      </c>
      <c r="F112" s="36" t="s">
        <v>548</v>
      </c>
      <c r="G112" s="52"/>
      <c r="H112" s="37" t="s">
        <v>28</v>
      </c>
      <c r="I112" s="37">
        <v>0</v>
      </c>
      <c r="J112" s="36">
        <v>470000000</v>
      </c>
      <c r="K112" s="34" t="s">
        <v>32</v>
      </c>
      <c r="L112" s="34" t="s">
        <v>549</v>
      </c>
      <c r="M112" s="36" t="s">
        <v>48</v>
      </c>
      <c r="N112" s="37" t="s">
        <v>31</v>
      </c>
      <c r="O112" s="34" t="s">
        <v>550</v>
      </c>
      <c r="P112" s="34" t="s">
        <v>27</v>
      </c>
      <c r="Q112" s="37">
        <v>839</v>
      </c>
      <c r="R112" s="33" t="s">
        <v>33</v>
      </c>
      <c r="S112" s="33">
        <v>5</v>
      </c>
      <c r="T112" s="92">
        <v>10920.26</v>
      </c>
      <c r="U112" s="40">
        <f t="shared" si="6"/>
        <v>54601.3</v>
      </c>
      <c r="V112" s="40">
        <f t="shared" si="5"/>
        <v>61153.456000000006</v>
      </c>
      <c r="W112" s="37"/>
      <c r="X112" s="37">
        <v>2012</v>
      </c>
      <c r="Y112" s="37" t="s">
        <v>556</v>
      </c>
      <c r="Z112" s="45"/>
      <c r="AA112" s="45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</row>
    <row r="113" spans="2:39" s="46" customFormat="1" ht="47.25" customHeight="1">
      <c r="B113" s="33" t="s">
        <v>281</v>
      </c>
      <c r="C113" s="34" t="s">
        <v>14</v>
      </c>
      <c r="D113" s="100" t="s">
        <v>282</v>
      </c>
      <c r="E113" s="33" t="s">
        <v>283</v>
      </c>
      <c r="F113" s="36" t="s">
        <v>284</v>
      </c>
      <c r="G113" s="52"/>
      <c r="H113" s="37" t="s">
        <v>28</v>
      </c>
      <c r="I113" s="37">
        <v>0</v>
      </c>
      <c r="J113" s="36">
        <v>470000000</v>
      </c>
      <c r="K113" s="34" t="s">
        <v>32</v>
      </c>
      <c r="L113" s="34" t="s">
        <v>63</v>
      </c>
      <c r="M113" s="36" t="s">
        <v>48</v>
      </c>
      <c r="N113" s="37" t="s">
        <v>31</v>
      </c>
      <c r="O113" s="34" t="s">
        <v>289</v>
      </c>
      <c r="P113" s="34" t="s">
        <v>27</v>
      </c>
      <c r="Q113" s="37">
        <v>796</v>
      </c>
      <c r="R113" s="52" t="s">
        <v>42</v>
      </c>
      <c r="S113" s="33">
        <v>2</v>
      </c>
      <c r="T113" s="92">
        <v>467025</v>
      </c>
      <c r="U113" s="40">
        <f t="shared" si="6"/>
        <v>934050</v>
      </c>
      <c r="V113" s="40">
        <f t="shared" si="5"/>
        <v>1046136.0000000001</v>
      </c>
      <c r="W113" s="37"/>
      <c r="X113" s="37">
        <v>2012</v>
      </c>
      <c r="Y113" s="37" t="s">
        <v>50</v>
      </c>
      <c r="Z113" s="45"/>
      <c r="AA113" s="45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2:39" s="46" customFormat="1" ht="47.25" customHeight="1">
      <c r="B114" s="33" t="s">
        <v>285</v>
      </c>
      <c r="C114" s="34" t="s">
        <v>14</v>
      </c>
      <c r="D114" s="62" t="s">
        <v>286</v>
      </c>
      <c r="E114" s="33" t="s">
        <v>287</v>
      </c>
      <c r="F114" s="36" t="s">
        <v>288</v>
      </c>
      <c r="G114" s="52"/>
      <c r="H114" s="37" t="s">
        <v>28</v>
      </c>
      <c r="I114" s="37">
        <v>0</v>
      </c>
      <c r="J114" s="36">
        <v>470000000</v>
      </c>
      <c r="K114" s="34" t="s">
        <v>32</v>
      </c>
      <c r="L114" s="34" t="s">
        <v>63</v>
      </c>
      <c r="M114" s="36" t="s">
        <v>48</v>
      </c>
      <c r="N114" s="37" t="s">
        <v>31</v>
      </c>
      <c r="O114" s="34" t="s">
        <v>289</v>
      </c>
      <c r="P114" s="34" t="s">
        <v>27</v>
      </c>
      <c r="Q114" s="37">
        <v>796</v>
      </c>
      <c r="R114" s="52" t="s">
        <v>42</v>
      </c>
      <c r="S114" s="33">
        <v>1</v>
      </c>
      <c r="T114" s="92">
        <v>1183050</v>
      </c>
      <c r="U114" s="40">
        <f t="shared" si="6"/>
        <v>1183050</v>
      </c>
      <c r="V114" s="40">
        <f t="shared" si="5"/>
        <v>1325016.0000000002</v>
      </c>
      <c r="W114" s="37"/>
      <c r="X114" s="37">
        <v>2012</v>
      </c>
      <c r="Y114" s="37" t="s">
        <v>50</v>
      </c>
      <c r="Z114" s="45"/>
      <c r="AA114" s="45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2:39" s="46" customFormat="1" ht="47.25" customHeight="1">
      <c r="B115" s="33" t="s">
        <v>290</v>
      </c>
      <c r="C115" s="34" t="s">
        <v>14</v>
      </c>
      <c r="D115" s="100" t="s">
        <v>282</v>
      </c>
      <c r="E115" s="33" t="s">
        <v>291</v>
      </c>
      <c r="F115" s="36" t="s">
        <v>292</v>
      </c>
      <c r="G115" s="52"/>
      <c r="H115" s="37" t="s">
        <v>28</v>
      </c>
      <c r="I115" s="37">
        <v>0</v>
      </c>
      <c r="J115" s="36">
        <v>470000000</v>
      </c>
      <c r="K115" s="34" t="s">
        <v>32</v>
      </c>
      <c r="L115" s="34" t="s">
        <v>63</v>
      </c>
      <c r="M115" s="36" t="s">
        <v>48</v>
      </c>
      <c r="N115" s="37" t="s">
        <v>31</v>
      </c>
      <c r="O115" s="34" t="s">
        <v>289</v>
      </c>
      <c r="P115" s="34" t="s">
        <v>27</v>
      </c>
      <c r="Q115" s="37">
        <v>796</v>
      </c>
      <c r="R115" s="52" t="s">
        <v>42</v>
      </c>
      <c r="S115" s="33">
        <v>2</v>
      </c>
      <c r="T115" s="92">
        <v>155365</v>
      </c>
      <c r="U115" s="40">
        <f t="shared" si="6"/>
        <v>310730</v>
      </c>
      <c r="V115" s="40">
        <f t="shared" si="5"/>
        <v>348017.60000000003</v>
      </c>
      <c r="W115" s="37"/>
      <c r="X115" s="37">
        <v>2012</v>
      </c>
      <c r="Y115" s="37" t="s">
        <v>50</v>
      </c>
      <c r="Z115" s="45"/>
      <c r="AA115" s="45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2:39" s="46" customFormat="1" ht="47.25" customHeight="1">
      <c r="B116" s="33" t="s">
        <v>293</v>
      </c>
      <c r="C116" s="34" t="s">
        <v>14</v>
      </c>
      <c r="D116" s="53" t="s">
        <v>282</v>
      </c>
      <c r="E116" s="33" t="s">
        <v>294</v>
      </c>
      <c r="F116" s="36" t="s">
        <v>295</v>
      </c>
      <c r="G116" s="52"/>
      <c r="H116" s="37" t="s">
        <v>28</v>
      </c>
      <c r="I116" s="37">
        <v>0</v>
      </c>
      <c r="J116" s="36">
        <v>470000000</v>
      </c>
      <c r="K116" s="34" t="s">
        <v>32</v>
      </c>
      <c r="L116" s="34" t="s">
        <v>63</v>
      </c>
      <c r="M116" s="36" t="s">
        <v>48</v>
      </c>
      <c r="N116" s="37" t="s">
        <v>31</v>
      </c>
      <c r="O116" s="34" t="s">
        <v>289</v>
      </c>
      <c r="P116" s="34" t="s">
        <v>27</v>
      </c>
      <c r="Q116" s="37">
        <v>796</v>
      </c>
      <c r="R116" s="52" t="s">
        <v>42</v>
      </c>
      <c r="S116" s="33">
        <v>1</v>
      </c>
      <c r="T116" s="48">
        <v>161365</v>
      </c>
      <c r="U116" s="40">
        <f t="shared" si="6"/>
        <v>161365</v>
      </c>
      <c r="V116" s="40">
        <f t="shared" si="5"/>
        <v>180728.80000000002</v>
      </c>
      <c r="W116" s="37"/>
      <c r="X116" s="41">
        <v>2012</v>
      </c>
      <c r="Y116" s="37" t="s">
        <v>50</v>
      </c>
      <c r="Z116" s="45"/>
      <c r="AA116" s="45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</row>
    <row r="117" spans="2:39" s="46" customFormat="1" ht="47.25" customHeight="1">
      <c r="B117" s="33" t="s">
        <v>296</v>
      </c>
      <c r="C117" s="34" t="s">
        <v>14</v>
      </c>
      <c r="D117" s="53" t="s">
        <v>282</v>
      </c>
      <c r="E117" s="33" t="s">
        <v>297</v>
      </c>
      <c r="F117" s="36" t="s">
        <v>298</v>
      </c>
      <c r="G117" s="52"/>
      <c r="H117" s="37" t="s">
        <v>28</v>
      </c>
      <c r="I117" s="37">
        <v>0</v>
      </c>
      <c r="J117" s="36">
        <v>470000000</v>
      </c>
      <c r="K117" s="34" t="s">
        <v>32</v>
      </c>
      <c r="L117" s="34" t="s">
        <v>63</v>
      </c>
      <c r="M117" s="36" t="s">
        <v>48</v>
      </c>
      <c r="N117" s="37" t="s">
        <v>31</v>
      </c>
      <c r="O117" s="34" t="s">
        <v>289</v>
      </c>
      <c r="P117" s="34" t="s">
        <v>27</v>
      </c>
      <c r="Q117" s="37">
        <v>796</v>
      </c>
      <c r="R117" s="52" t="s">
        <v>42</v>
      </c>
      <c r="S117" s="33">
        <v>1</v>
      </c>
      <c r="T117" s="48">
        <v>317025</v>
      </c>
      <c r="U117" s="40">
        <f t="shared" si="6"/>
        <v>317025</v>
      </c>
      <c r="V117" s="40">
        <f t="shared" si="5"/>
        <v>355068.00000000006</v>
      </c>
      <c r="W117" s="37"/>
      <c r="X117" s="41">
        <v>2012</v>
      </c>
      <c r="Y117" s="37" t="s">
        <v>50</v>
      </c>
      <c r="Z117" s="45"/>
      <c r="AA117" s="45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</row>
    <row r="118" spans="2:39" s="46" customFormat="1" ht="47.25" customHeight="1">
      <c r="B118" s="33" t="s">
        <v>299</v>
      </c>
      <c r="C118" s="34" t="s">
        <v>14</v>
      </c>
      <c r="D118" s="53" t="s">
        <v>282</v>
      </c>
      <c r="E118" s="33" t="s">
        <v>300</v>
      </c>
      <c r="F118" s="36" t="s">
        <v>301</v>
      </c>
      <c r="G118" s="52"/>
      <c r="H118" s="37" t="s">
        <v>28</v>
      </c>
      <c r="I118" s="37">
        <v>0</v>
      </c>
      <c r="J118" s="36">
        <v>470000000</v>
      </c>
      <c r="K118" s="34" t="s">
        <v>32</v>
      </c>
      <c r="L118" s="34" t="s">
        <v>63</v>
      </c>
      <c r="M118" s="36" t="s">
        <v>48</v>
      </c>
      <c r="N118" s="37" t="s">
        <v>31</v>
      </c>
      <c r="O118" s="34" t="s">
        <v>289</v>
      </c>
      <c r="P118" s="34" t="s">
        <v>27</v>
      </c>
      <c r="Q118" s="37">
        <v>796</v>
      </c>
      <c r="R118" s="52" t="s">
        <v>42</v>
      </c>
      <c r="S118" s="33">
        <v>1</v>
      </c>
      <c r="T118" s="48">
        <v>317025</v>
      </c>
      <c r="U118" s="40">
        <f t="shared" si="6"/>
        <v>317025</v>
      </c>
      <c r="V118" s="40">
        <f t="shared" si="5"/>
        <v>355068.00000000006</v>
      </c>
      <c r="W118" s="37"/>
      <c r="X118" s="41">
        <v>2012</v>
      </c>
      <c r="Y118" s="37" t="s">
        <v>50</v>
      </c>
      <c r="Z118" s="45"/>
      <c r="AA118" s="45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</row>
    <row r="119" spans="2:39" s="46" customFormat="1" ht="47.25" customHeight="1">
      <c r="B119" s="33" t="s">
        <v>302</v>
      </c>
      <c r="C119" s="34" t="s">
        <v>14</v>
      </c>
      <c r="D119" s="53" t="s">
        <v>282</v>
      </c>
      <c r="E119" s="33" t="s">
        <v>300</v>
      </c>
      <c r="F119" s="36" t="s">
        <v>303</v>
      </c>
      <c r="G119" s="52"/>
      <c r="H119" s="37" t="s">
        <v>28</v>
      </c>
      <c r="I119" s="37">
        <v>0</v>
      </c>
      <c r="J119" s="36">
        <v>470000000</v>
      </c>
      <c r="K119" s="34" t="s">
        <v>32</v>
      </c>
      <c r="L119" s="34" t="s">
        <v>63</v>
      </c>
      <c r="M119" s="36" t="s">
        <v>48</v>
      </c>
      <c r="N119" s="37" t="s">
        <v>31</v>
      </c>
      <c r="O119" s="34" t="s">
        <v>289</v>
      </c>
      <c r="P119" s="34" t="s">
        <v>27</v>
      </c>
      <c r="Q119" s="37">
        <v>796</v>
      </c>
      <c r="R119" s="52" t="s">
        <v>42</v>
      </c>
      <c r="S119" s="33">
        <v>2</v>
      </c>
      <c r="T119" s="48">
        <v>36975</v>
      </c>
      <c r="U119" s="40">
        <f t="shared" si="6"/>
        <v>73950</v>
      </c>
      <c r="V119" s="40">
        <f t="shared" si="5"/>
        <v>82824.00000000001</v>
      </c>
      <c r="W119" s="37"/>
      <c r="X119" s="41">
        <v>2012</v>
      </c>
      <c r="Y119" s="37" t="s">
        <v>50</v>
      </c>
      <c r="Z119" s="45"/>
      <c r="AA119" s="45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</row>
    <row r="120" spans="2:39" s="46" customFormat="1" ht="47.25" customHeight="1">
      <c r="B120" s="33" t="s">
        <v>304</v>
      </c>
      <c r="C120" s="34" t="s">
        <v>14</v>
      </c>
      <c r="D120" s="53" t="s">
        <v>282</v>
      </c>
      <c r="E120" s="33" t="s">
        <v>305</v>
      </c>
      <c r="F120" s="36" t="s">
        <v>306</v>
      </c>
      <c r="G120" s="52"/>
      <c r="H120" s="37" t="s">
        <v>28</v>
      </c>
      <c r="I120" s="37">
        <v>0</v>
      </c>
      <c r="J120" s="36">
        <v>470000000</v>
      </c>
      <c r="K120" s="34" t="s">
        <v>32</v>
      </c>
      <c r="L120" s="34" t="s">
        <v>63</v>
      </c>
      <c r="M120" s="36" t="s">
        <v>48</v>
      </c>
      <c r="N120" s="37" t="s">
        <v>31</v>
      </c>
      <c r="O120" s="34" t="s">
        <v>289</v>
      </c>
      <c r="P120" s="34" t="s">
        <v>27</v>
      </c>
      <c r="Q120" s="37">
        <v>796</v>
      </c>
      <c r="R120" s="52" t="s">
        <v>42</v>
      </c>
      <c r="S120" s="33">
        <v>1</v>
      </c>
      <c r="T120" s="48">
        <v>279791.25</v>
      </c>
      <c r="U120" s="40">
        <f t="shared" si="6"/>
        <v>279791.25</v>
      </c>
      <c r="V120" s="40">
        <f t="shared" si="5"/>
        <v>313366.2</v>
      </c>
      <c r="W120" s="37"/>
      <c r="X120" s="41">
        <v>2012</v>
      </c>
      <c r="Y120" s="37" t="s">
        <v>50</v>
      </c>
      <c r="Z120" s="45"/>
      <c r="AA120" s="45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</row>
    <row r="121" spans="2:39" s="46" customFormat="1" ht="47.25" customHeight="1">
      <c r="B121" s="33" t="s">
        <v>307</v>
      </c>
      <c r="C121" s="34" t="s">
        <v>14</v>
      </c>
      <c r="D121" s="53" t="s">
        <v>282</v>
      </c>
      <c r="E121" s="33" t="s">
        <v>308</v>
      </c>
      <c r="F121" s="36" t="s">
        <v>309</v>
      </c>
      <c r="G121" s="52"/>
      <c r="H121" s="37" t="s">
        <v>28</v>
      </c>
      <c r="I121" s="37">
        <v>0</v>
      </c>
      <c r="J121" s="36">
        <v>470000000</v>
      </c>
      <c r="K121" s="34" t="s">
        <v>32</v>
      </c>
      <c r="L121" s="34" t="s">
        <v>63</v>
      </c>
      <c r="M121" s="36" t="s">
        <v>48</v>
      </c>
      <c r="N121" s="37" t="s">
        <v>31</v>
      </c>
      <c r="O121" s="34" t="s">
        <v>289</v>
      </c>
      <c r="P121" s="34" t="s">
        <v>27</v>
      </c>
      <c r="Q121" s="37">
        <v>796</v>
      </c>
      <c r="R121" s="52" t="s">
        <v>42</v>
      </c>
      <c r="S121" s="33">
        <v>2</v>
      </c>
      <c r="T121" s="48">
        <v>189675</v>
      </c>
      <c r="U121" s="40">
        <f t="shared" si="6"/>
        <v>379350</v>
      </c>
      <c r="V121" s="40">
        <f t="shared" si="5"/>
        <v>424872.00000000006</v>
      </c>
      <c r="W121" s="37"/>
      <c r="X121" s="41">
        <v>2012</v>
      </c>
      <c r="Y121" s="37" t="s">
        <v>50</v>
      </c>
      <c r="Z121" s="45"/>
      <c r="AA121" s="45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</row>
    <row r="122" spans="2:39" s="46" customFormat="1" ht="47.25" customHeight="1">
      <c r="B122" s="33" t="s">
        <v>310</v>
      </c>
      <c r="C122" s="34" t="s">
        <v>14</v>
      </c>
      <c r="D122" s="47" t="s">
        <v>311</v>
      </c>
      <c r="E122" s="33" t="s">
        <v>312</v>
      </c>
      <c r="F122" s="33" t="s">
        <v>313</v>
      </c>
      <c r="G122" s="37"/>
      <c r="H122" s="37" t="s">
        <v>28</v>
      </c>
      <c r="I122" s="37">
        <v>0</v>
      </c>
      <c r="J122" s="36">
        <v>470000000</v>
      </c>
      <c r="K122" s="34" t="s">
        <v>32</v>
      </c>
      <c r="L122" s="34" t="s">
        <v>63</v>
      </c>
      <c r="M122" s="36" t="s">
        <v>48</v>
      </c>
      <c r="N122" s="37" t="s">
        <v>31</v>
      </c>
      <c r="O122" s="34" t="s">
        <v>289</v>
      </c>
      <c r="P122" s="34" t="s">
        <v>27</v>
      </c>
      <c r="Q122" s="37">
        <v>796</v>
      </c>
      <c r="R122" s="38" t="s">
        <v>42</v>
      </c>
      <c r="S122" s="33">
        <v>20</v>
      </c>
      <c r="T122" s="48">
        <v>7100</v>
      </c>
      <c r="U122" s="40">
        <f t="shared" si="6"/>
        <v>142000</v>
      </c>
      <c r="V122" s="40">
        <f t="shared" si="5"/>
        <v>159040.00000000003</v>
      </c>
      <c r="W122" s="37"/>
      <c r="X122" s="41">
        <v>2012</v>
      </c>
      <c r="Y122" s="37" t="s">
        <v>50</v>
      </c>
      <c r="Z122" s="45"/>
      <c r="AA122" s="45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</row>
    <row r="123" spans="2:39" s="46" customFormat="1" ht="47.25" customHeight="1">
      <c r="B123" s="33" t="s">
        <v>314</v>
      </c>
      <c r="C123" s="34" t="s">
        <v>14</v>
      </c>
      <c r="D123" s="47" t="s">
        <v>311</v>
      </c>
      <c r="E123" s="33" t="s">
        <v>315</v>
      </c>
      <c r="F123" s="33" t="s">
        <v>316</v>
      </c>
      <c r="G123" s="37"/>
      <c r="H123" s="37" t="s">
        <v>28</v>
      </c>
      <c r="I123" s="37">
        <v>0</v>
      </c>
      <c r="J123" s="36">
        <v>470000000</v>
      </c>
      <c r="K123" s="34" t="s">
        <v>32</v>
      </c>
      <c r="L123" s="34" t="s">
        <v>63</v>
      </c>
      <c r="M123" s="36" t="s">
        <v>48</v>
      </c>
      <c r="N123" s="37" t="s">
        <v>31</v>
      </c>
      <c r="O123" s="34" t="s">
        <v>289</v>
      </c>
      <c r="P123" s="34" t="s">
        <v>27</v>
      </c>
      <c r="Q123" s="37">
        <v>796</v>
      </c>
      <c r="R123" s="38" t="s">
        <v>42</v>
      </c>
      <c r="S123" s="33">
        <v>20</v>
      </c>
      <c r="T123" s="48">
        <v>1400</v>
      </c>
      <c r="U123" s="40">
        <f t="shared" si="6"/>
        <v>28000</v>
      </c>
      <c r="V123" s="40">
        <f t="shared" si="5"/>
        <v>31360.000000000004</v>
      </c>
      <c r="W123" s="37"/>
      <c r="X123" s="41">
        <v>2012</v>
      </c>
      <c r="Y123" s="37" t="s">
        <v>50</v>
      </c>
      <c r="Z123" s="45"/>
      <c r="AA123" s="45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</row>
    <row r="124" spans="2:39" s="46" customFormat="1" ht="47.25" customHeight="1">
      <c r="B124" s="33" t="s">
        <v>317</v>
      </c>
      <c r="C124" s="34" t="s">
        <v>14</v>
      </c>
      <c r="D124" s="47" t="s">
        <v>311</v>
      </c>
      <c r="E124" s="33" t="s">
        <v>312</v>
      </c>
      <c r="F124" s="33" t="s">
        <v>318</v>
      </c>
      <c r="G124" s="37"/>
      <c r="H124" s="37" t="s">
        <v>28</v>
      </c>
      <c r="I124" s="37">
        <v>0</v>
      </c>
      <c r="J124" s="36">
        <v>470000000</v>
      </c>
      <c r="K124" s="34" t="s">
        <v>32</v>
      </c>
      <c r="L124" s="34" t="s">
        <v>63</v>
      </c>
      <c r="M124" s="36" t="s">
        <v>48</v>
      </c>
      <c r="N124" s="37" t="s">
        <v>31</v>
      </c>
      <c r="O124" s="34" t="s">
        <v>289</v>
      </c>
      <c r="P124" s="34" t="s">
        <v>27</v>
      </c>
      <c r="Q124" s="37">
        <v>796</v>
      </c>
      <c r="R124" s="38" t="s">
        <v>42</v>
      </c>
      <c r="S124" s="33">
        <v>20</v>
      </c>
      <c r="T124" s="48">
        <v>4000</v>
      </c>
      <c r="U124" s="40">
        <f t="shared" si="6"/>
        <v>80000</v>
      </c>
      <c r="V124" s="40">
        <f t="shared" si="5"/>
        <v>89600.00000000001</v>
      </c>
      <c r="W124" s="37"/>
      <c r="X124" s="41">
        <v>2012</v>
      </c>
      <c r="Y124" s="37" t="s">
        <v>50</v>
      </c>
      <c r="Z124" s="45"/>
      <c r="AA124" s="45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</row>
    <row r="125" spans="2:39" s="46" customFormat="1" ht="47.25" customHeight="1">
      <c r="B125" s="33" t="s">
        <v>319</v>
      </c>
      <c r="C125" s="34" t="s">
        <v>14</v>
      </c>
      <c r="D125" s="47" t="s">
        <v>311</v>
      </c>
      <c r="E125" s="36" t="s">
        <v>320</v>
      </c>
      <c r="F125" s="36" t="s">
        <v>321</v>
      </c>
      <c r="G125" s="37"/>
      <c r="H125" s="37" t="s">
        <v>28</v>
      </c>
      <c r="I125" s="37">
        <v>0</v>
      </c>
      <c r="J125" s="36">
        <v>470000000</v>
      </c>
      <c r="K125" s="34" t="s">
        <v>32</v>
      </c>
      <c r="L125" s="34" t="s">
        <v>63</v>
      </c>
      <c r="M125" s="36" t="s">
        <v>48</v>
      </c>
      <c r="N125" s="37" t="s">
        <v>31</v>
      </c>
      <c r="O125" s="34" t="s">
        <v>289</v>
      </c>
      <c r="P125" s="34" t="s">
        <v>27</v>
      </c>
      <c r="Q125" s="37">
        <v>796</v>
      </c>
      <c r="R125" s="38" t="s">
        <v>42</v>
      </c>
      <c r="S125" s="33">
        <v>10</v>
      </c>
      <c r="T125" s="48">
        <v>4000</v>
      </c>
      <c r="U125" s="40">
        <f t="shared" si="6"/>
        <v>40000</v>
      </c>
      <c r="V125" s="40">
        <f t="shared" si="5"/>
        <v>44800.00000000001</v>
      </c>
      <c r="W125" s="37"/>
      <c r="X125" s="41">
        <v>2012</v>
      </c>
      <c r="Y125" s="37" t="s">
        <v>50</v>
      </c>
      <c r="Z125" s="45"/>
      <c r="AA125" s="45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</row>
    <row r="126" spans="2:39" s="46" customFormat="1" ht="47.25" customHeight="1">
      <c r="B126" s="33" t="s">
        <v>322</v>
      </c>
      <c r="C126" s="34" t="s">
        <v>14</v>
      </c>
      <c r="D126" s="47" t="s">
        <v>323</v>
      </c>
      <c r="E126" s="33" t="s">
        <v>324</v>
      </c>
      <c r="F126" s="36" t="s">
        <v>321</v>
      </c>
      <c r="G126" s="37"/>
      <c r="H126" s="37" t="s">
        <v>28</v>
      </c>
      <c r="I126" s="37">
        <v>0</v>
      </c>
      <c r="J126" s="36">
        <v>470000000</v>
      </c>
      <c r="K126" s="34" t="s">
        <v>32</v>
      </c>
      <c r="L126" s="34" t="s">
        <v>63</v>
      </c>
      <c r="M126" s="36" t="s">
        <v>48</v>
      </c>
      <c r="N126" s="37" t="s">
        <v>31</v>
      </c>
      <c r="O126" s="34" t="s">
        <v>289</v>
      </c>
      <c r="P126" s="34" t="s">
        <v>27</v>
      </c>
      <c r="Q126" s="37">
        <v>796</v>
      </c>
      <c r="R126" s="38" t="s">
        <v>42</v>
      </c>
      <c r="S126" s="33">
        <v>1</v>
      </c>
      <c r="T126" s="48">
        <v>101000</v>
      </c>
      <c r="U126" s="40">
        <f t="shared" si="6"/>
        <v>101000</v>
      </c>
      <c r="V126" s="40">
        <f t="shared" si="5"/>
        <v>113120.00000000001</v>
      </c>
      <c r="W126" s="37"/>
      <c r="X126" s="41">
        <v>2012</v>
      </c>
      <c r="Y126" s="37" t="s">
        <v>50</v>
      </c>
      <c r="Z126" s="45"/>
      <c r="AA126" s="45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</row>
    <row r="127" spans="2:39" s="46" customFormat="1" ht="47.25" customHeight="1">
      <c r="B127" s="33" t="s">
        <v>325</v>
      </c>
      <c r="C127" s="34" t="s">
        <v>14</v>
      </c>
      <c r="D127" s="47" t="s">
        <v>323</v>
      </c>
      <c r="E127" s="33" t="s">
        <v>326</v>
      </c>
      <c r="F127" s="36" t="s">
        <v>321</v>
      </c>
      <c r="G127" s="37"/>
      <c r="H127" s="37" t="s">
        <v>28</v>
      </c>
      <c r="I127" s="37">
        <v>0</v>
      </c>
      <c r="J127" s="36">
        <v>470000000</v>
      </c>
      <c r="K127" s="34" t="s">
        <v>32</v>
      </c>
      <c r="L127" s="34" t="s">
        <v>63</v>
      </c>
      <c r="M127" s="36" t="s">
        <v>48</v>
      </c>
      <c r="N127" s="37" t="s">
        <v>31</v>
      </c>
      <c r="O127" s="34" t="s">
        <v>289</v>
      </c>
      <c r="P127" s="34" t="s">
        <v>27</v>
      </c>
      <c r="Q127" s="37">
        <v>796</v>
      </c>
      <c r="R127" s="38" t="s">
        <v>42</v>
      </c>
      <c r="S127" s="33">
        <v>1</v>
      </c>
      <c r="T127" s="48">
        <v>56000</v>
      </c>
      <c r="U127" s="40">
        <f t="shared" si="6"/>
        <v>56000</v>
      </c>
      <c r="V127" s="40">
        <f t="shared" si="5"/>
        <v>62720.00000000001</v>
      </c>
      <c r="W127" s="37"/>
      <c r="X127" s="41">
        <v>2012</v>
      </c>
      <c r="Y127" s="37" t="s">
        <v>50</v>
      </c>
      <c r="Z127" s="45"/>
      <c r="AA127" s="45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</row>
    <row r="128" spans="2:39" s="46" customFormat="1" ht="47.25" customHeight="1">
      <c r="B128" s="33" t="s">
        <v>327</v>
      </c>
      <c r="C128" s="34" t="s">
        <v>14</v>
      </c>
      <c r="D128" s="47" t="s">
        <v>311</v>
      </c>
      <c r="E128" s="33" t="s">
        <v>328</v>
      </c>
      <c r="F128" s="33" t="s">
        <v>329</v>
      </c>
      <c r="G128" s="37"/>
      <c r="H128" s="37" t="s">
        <v>28</v>
      </c>
      <c r="I128" s="37">
        <v>0</v>
      </c>
      <c r="J128" s="36">
        <v>470000000</v>
      </c>
      <c r="K128" s="34" t="s">
        <v>32</v>
      </c>
      <c r="L128" s="34" t="s">
        <v>63</v>
      </c>
      <c r="M128" s="36" t="s">
        <v>48</v>
      </c>
      <c r="N128" s="37" t="s">
        <v>31</v>
      </c>
      <c r="O128" s="34" t="s">
        <v>289</v>
      </c>
      <c r="P128" s="34" t="s">
        <v>27</v>
      </c>
      <c r="Q128" s="37">
        <v>796</v>
      </c>
      <c r="R128" s="38" t="s">
        <v>42</v>
      </c>
      <c r="S128" s="33">
        <v>10</v>
      </c>
      <c r="T128" s="48">
        <v>3560</v>
      </c>
      <c r="U128" s="40">
        <f t="shared" si="6"/>
        <v>35600</v>
      </c>
      <c r="V128" s="40">
        <f t="shared" si="5"/>
        <v>39872.00000000001</v>
      </c>
      <c r="W128" s="37"/>
      <c r="X128" s="41">
        <v>2012</v>
      </c>
      <c r="Y128" s="37" t="s">
        <v>50</v>
      </c>
      <c r="Z128" s="45"/>
      <c r="AA128" s="45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</row>
    <row r="129" spans="2:39" s="46" customFormat="1" ht="47.25" customHeight="1">
      <c r="B129" s="33" t="s">
        <v>330</v>
      </c>
      <c r="C129" s="34" t="s">
        <v>14</v>
      </c>
      <c r="D129" s="47" t="s">
        <v>311</v>
      </c>
      <c r="E129" s="33" t="s">
        <v>331</v>
      </c>
      <c r="F129" s="33" t="s">
        <v>332</v>
      </c>
      <c r="G129" s="37"/>
      <c r="H129" s="37" t="s">
        <v>28</v>
      </c>
      <c r="I129" s="37">
        <v>0</v>
      </c>
      <c r="J129" s="36">
        <v>470000000</v>
      </c>
      <c r="K129" s="34" t="s">
        <v>32</v>
      </c>
      <c r="L129" s="34" t="s">
        <v>63</v>
      </c>
      <c r="M129" s="36" t="s">
        <v>48</v>
      </c>
      <c r="N129" s="37" t="s">
        <v>31</v>
      </c>
      <c r="O129" s="34" t="s">
        <v>289</v>
      </c>
      <c r="P129" s="34" t="s">
        <v>27</v>
      </c>
      <c r="Q129" s="37">
        <v>796</v>
      </c>
      <c r="R129" s="38" t="s">
        <v>42</v>
      </c>
      <c r="S129" s="33">
        <v>10</v>
      </c>
      <c r="T129" s="48">
        <v>3000</v>
      </c>
      <c r="U129" s="40">
        <f t="shared" si="6"/>
        <v>30000</v>
      </c>
      <c r="V129" s="40">
        <f t="shared" si="5"/>
        <v>33600</v>
      </c>
      <c r="W129" s="37"/>
      <c r="X129" s="41">
        <v>2012</v>
      </c>
      <c r="Y129" s="37" t="s">
        <v>50</v>
      </c>
      <c r="Z129" s="45"/>
      <c r="AA129" s="45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</row>
    <row r="130" spans="2:39" s="46" customFormat="1" ht="47.25" customHeight="1">
      <c r="B130" s="33" t="s">
        <v>333</v>
      </c>
      <c r="C130" s="34" t="s">
        <v>14</v>
      </c>
      <c r="D130" s="47" t="s">
        <v>311</v>
      </c>
      <c r="E130" s="33" t="s">
        <v>334</v>
      </c>
      <c r="F130" s="36" t="s">
        <v>335</v>
      </c>
      <c r="G130" s="37"/>
      <c r="H130" s="37" t="s">
        <v>28</v>
      </c>
      <c r="I130" s="37">
        <v>0</v>
      </c>
      <c r="J130" s="36">
        <v>470000000</v>
      </c>
      <c r="K130" s="34" t="s">
        <v>32</v>
      </c>
      <c r="L130" s="34" t="s">
        <v>63</v>
      </c>
      <c r="M130" s="36" t="s">
        <v>48</v>
      </c>
      <c r="N130" s="37" t="s">
        <v>31</v>
      </c>
      <c r="O130" s="34" t="s">
        <v>289</v>
      </c>
      <c r="P130" s="34" t="s">
        <v>27</v>
      </c>
      <c r="Q130" s="37">
        <v>796</v>
      </c>
      <c r="R130" s="38" t="s">
        <v>42</v>
      </c>
      <c r="S130" s="33">
        <v>10</v>
      </c>
      <c r="T130" s="48">
        <v>20500</v>
      </c>
      <c r="U130" s="40">
        <f t="shared" si="6"/>
        <v>205000</v>
      </c>
      <c r="V130" s="40">
        <f t="shared" si="5"/>
        <v>229600.00000000003</v>
      </c>
      <c r="W130" s="37"/>
      <c r="X130" s="41">
        <v>2012</v>
      </c>
      <c r="Y130" s="37" t="s">
        <v>50</v>
      </c>
      <c r="Z130" s="45"/>
      <c r="AA130" s="45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</row>
    <row r="131" spans="2:39" s="46" customFormat="1" ht="47.25" customHeight="1">
      <c r="B131" s="41" t="s">
        <v>650</v>
      </c>
      <c r="C131" s="54" t="s">
        <v>14</v>
      </c>
      <c r="D131" s="41" t="s">
        <v>651</v>
      </c>
      <c r="E131" s="55" t="s">
        <v>652</v>
      </c>
      <c r="F131" s="47" t="s">
        <v>653</v>
      </c>
      <c r="G131" s="41"/>
      <c r="H131" s="41" t="s">
        <v>26</v>
      </c>
      <c r="I131" s="41">
        <v>0</v>
      </c>
      <c r="J131" s="36">
        <v>470000000</v>
      </c>
      <c r="K131" s="34" t="s">
        <v>32</v>
      </c>
      <c r="L131" s="54" t="s">
        <v>680</v>
      </c>
      <c r="M131" s="36" t="s">
        <v>48</v>
      </c>
      <c r="N131" s="37" t="s">
        <v>31</v>
      </c>
      <c r="O131" s="34" t="s">
        <v>654</v>
      </c>
      <c r="P131" s="34" t="s">
        <v>27</v>
      </c>
      <c r="Q131" s="37">
        <v>796</v>
      </c>
      <c r="R131" s="52" t="s">
        <v>42</v>
      </c>
      <c r="S131" s="56">
        <v>4</v>
      </c>
      <c r="T131" s="57">
        <v>83340</v>
      </c>
      <c r="U131" s="40">
        <f t="shared" si="6"/>
        <v>333360</v>
      </c>
      <c r="V131" s="40">
        <f t="shared" si="5"/>
        <v>373363.2</v>
      </c>
      <c r="W131" s="41"/>
      <c r="X131" s="41" t="s">
        <v>655</v>
      </c>
      <c r="Y131" s="41" t="s">
        <v>119</v>
      </c>
      <c r="Z131" s="45"/>
      <c r="AA131" s="45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</row>
    <row r="132" spans="2:39" s="46" customFormat="1" ht="47.25" customHeight="1">
      <c r="B132" s="41" t="s">
        <v>656</v>
      </c>
      <c r="C132" s="54" t="s">
        <v>14</v>
      </c>
      <c r="D132" s="41" t="s">
        <v>657</v>
      </c>
      <c r="E132" s="55" t="s">
        <v>658</v>
      </c>
      <c r="F132" s="47" t="s">
        <v>659</v>
      </c>
      <c r="G132" s="41"/>
      <c r="H132" s="41" t="s">
        <v>26</v>
      </c>
      <c r="I132" s="41">
        <v>0</v>
      </c>
      <c r="J132" s="36">
        <v>470000000</v>
      </c>
      <c r="K132" s="34" t="s">
        <v>32</v>
      </c>
      <c r="L132" s="54" t="s">
        <v>680</v>
      </c>
      <c r="M132" s="36" t="s">
        <v>48</v>
      </c>
      <c r="N132" s="37" t="s">
        <v>31</v>
      </c>
      <c r="O132" s="34" t="s">
        <v>654</v>
      </c>
      <c r="P132" s="34" t="s">
        <v>27</v>
      </c>
      <c r="Q132" s="37">
        <v>796</v>
      </c>
      <c r="R132" s="52" t="s">
        <v>42</v>
      </c>
      <c r="S132" s="56">
        <v>3</v>
      </c>
      <c r="T132" s="39">
        <v>1500000</v>
      </c>
      <c r="U132" s="40">
        <f t="shared" si="6"/>
        <v>4500000</v>
      </c>
      <c r="V132" s="40">
        <f t="shared" si="5"/>
        <v>5040000.000000001</v>
      </c>
      <c r="W132" s="41"/>
      <c r="X132" s="41" t="s">
        <v>655</v>
      </c>
      <c r="Y132" s="41" t="s">
        <v>119</v>
      </c>
      <c r="Z132" s="45"/>
      <c r="AA132" s="45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</row>
    <row r="133" spans="2:39" s="46" customFormat="1" ht="47.25" customHeight="1">
      <c r="B133" s="41" t="s">
        <v>660</v>
      </c>
      <c r="C133" s="54" t="s">
        <v>14</v>
      </c>
      <c r="D133" s="41" t="s">
        <v>661</v>
      </c>
      <c r="E133" s="55" t="s">
        <v>662</v>
      </c>
      <c r="F133" s="47" t="s">
        <v>663</v>
      </c>
      <c r="G133" s="41"/>
      <c r="H133" s="41" t="s">
        <v>26</v>
      </c>
      <c r="I133" s="41">
        <v>0</v>
      </c>
      <c r="J133" s="36">
        <v>470000000</v>
      </c>
      <c r="K133" s="34" t="s">
        <v>32</v>
      </c>
      <c r="L133" s="54" t="s">
        <v>680</v>
      </c>
      <c r="M133" s="36" t="s">
        <v>48</v>
      </c>
      <c r="N133" s="37" t="s">
        <v>31</v>
      </c>
      <c r="O133" s="34" t="s">
        <v>654</v>
      </c>
      <c r="P133" s="34" t="s">
        <v>27</v>
      </c>
      <c r="Q133" s="37">
        <v>796</v>
      </c>
      <c r="R133" s="52" t="s">
        <v>42</v>
      </c>
      <c r="S133" s="56">
        <v>1</v>
      </c>
      <c r="T133" s="48">
        <v>967602.83</v>
      </c>
      <c r="U133" s="40">
        <f t="shared" si="6"/>
        <v>967602.83</v>
      </c>
      <c r="V133" s="40">
        <f t="shared" si="5"/>
        <v>1083715.1696000001</v>
      </c>
      <c r="W133" s="41"/>
      <c r="X133" s="41" t="s">
        <v>655</v>
      </c>
      <c r="Y133" s="41" t="s">
        <v>119</v>
      </c>
      <c r="Z133" s="45"/>
      <c r="AA133" s="45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</row>
    <row r="134" spans="2:39" s="46" customFormat="1" ht="47.25" customHeight="1">
      <c r="B134" s="41" t="s">
        <v>664</v>
      </c>
      <c r="C134" s="54" t="s">
        <v>14</v>
      </c>
      <c r="D134" s="41" t="s">
        <v>665</v>
      </c>
      <c r="E134" s="55" t="s">
        <v>666</v>
      </c>
      <c r="F134" s="47" t="s">
        <v>667</v>
      </c>
      <c r="G134" s="41"/>
      <c r="H134" s="41" t="s">
        <v>26</v>
      </c>
      <c r="I134" s="41">
        <v>0</v>
      </c>
      <c r="J134" s="36">
        <v>470000000</v>
      </c>
      <c r="K134" s="34" t="s">
        <v>32</v>
      </c>
      <c r="L134" s="54" t="s">
        <v>680</v>
      </c>
      <c r="M134" s="36" t="s">
        <v>48</v>
      </c>
      <c r="N134" s="37" t="s">
        <v>31</v>
      </c>
      <c r="O134" s="34" t="s">
        <v>654</v>
      </c>
      <c r="P134" s="34" t="s">
        <v>27</v>
      </c>
      <c r="Q134" s="37">
        <v>796</v>
      </c>
      <c r="R134" s="52" t="s">
        <v>42</v>
      </c>
      <c r="S134" s="56">
        <v>2</v>
      </c>
      <c r="T134" s="58">
        <v>689938.84</v>
      </c>
      <c r="U134" s="40">
        <f t="shared" si="6"/>
        <v>1379877.68</v>
      </c>
      <c r="V134" s="40">
        <f t="shared" si="5"/>
        <v>1545463.0016</v>
      </c>
      <c r="W134" s="41"/>
      <c r="X134" s="41" t="s">
        <v>655</v>
      </c>
      <c r="Y134" s="41" t="s">
        <v>119</v>
      </c>
      <c r="Z134" s="45"/>
      <c r="AA134" s="45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</row>
    <row r="135" spans="2:39" s="46" customFormat="1" ht="47.25" customHeight="1">
      <c r="B135" s="41" t="s">
        <v>668</v>
      </c>
      <c r="C135" s="54" t="s">
        <v>14</v>
      </c>
      <c r="D135" s="41" t="s">
        <v>669</v>
      </c>
      <c r="E135" s="47" t="s">
        <v>670</v>
      </c>
      <c r="F135" s="47" t="s">
        <v>671</v>
      </c>
      <c r="G135" s="41"/>
      <c r="H135" s="41" t="s">
        <v>26</v>
      </c>
      <c r="I135" s="41">
        <v>0</v>
      </c>
      <c r="J135" s="36">
        <v>470000000</v>
      </c>
      <c r="K135" s="34" t="s">
        <v>32</v>
      </c>
      <c r="L135" s="54" t="s">
        <v>680</v>
      </c>
      <c r="M135" s="36" t="s">
        <v>48</v>
      </c>
      <c r="N135" s="37" t="s">
        <v>31</v>
      </c>
      <c r="O135" s="34" t="s">
        <v>654</v>
      </c>
      <c r="P135" s="34" t="s">
        <v>27</v>
      </c>
      <c r="Q135" s="37">
        <v>796</v>
      </c>
      <c r="R135" s="52" t="s">
        <v>42</v>
      </c>
      <c r="S135" s="56">
        <v>2</v>
      </c>
      <c r="T135" s="48">
        <v>375507</v>
      </c>
      <c r="U135" s="40">
        <f t="shared" si="6"/>
        <v>751014</v>
      </c>
      <c r="V135" s="40">
        <f t="shared" si="5"/>
        <v>841135.68</v>
      </c>
      <c r="W135" s="41"/>
      <c r="X135" s="41" t="s">
        <v>655</v>
      </c>
      <c r="Y135" s="41" t="s">
        <v>119</v>
      </c>
      <c r="Z135" s="45"/>
      <c r="AA135" s="45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</row>
    <row r="136" spans="2:39" s="46" customFormat="1" ht="47.25" customHeight="1">
      <c r="B136" s="41" t="s">
        <v>672</v>
      </c>
      <c r="C136" s="54" t="s">
        <v>14</v>
      </c>
      <c r="D136" s="41" t="s">
        <v>673</v>
      </c>
      <c r="E136" s="55" t="s">
        <v>674</v>
      </c>
      <c r="F136" s="47" t="s">
        <v>675</v>
      </c>
      <c r="G136" s="41"/>
      <c r="H136" s="41" t="s">
        <v>26</v>
      </c>
      <c r="I136" s="41">
        <v>0</v>
      </c>
      <c r="J136" s="36">
        <v>470000000</v>
      </c>
      <c r="K136" s="34" t="s">
        <v>32</v>
      </c>
      <c r="L136" s="54" t="s">
        <v>680</v>
      </c>
      <c r="M136" s="36" t="s">
        <v>48</v>
      </c>
      <c r="N136" s="37" t="s">
        <v>31</v>
      </c>
      <c r="O136" s="34" t="s">
        <v>654</v>
      </c>
      <c r="P136" s="34" t="s">
        <v>27</v>
      </c>
      <c r="Q136" s="37">
        <v>796</v>
      </c>
      <c r="R136" s="52" t="s">
        <v>42</v>
      </c>
      <c r="S136" s="56">
        <v>1</v>
      </c>
      <c r="T136" s="47">
        <v>395220.87</v>
      </c>
      <c r="U136" s="40">
        <f t="shared" si="6"/>
        <v>395220.87</v>
      </c>
      <c r="V136" s="40">
        <f t="shared" si="5"/>
        <v>442647.37440000003</v>
      </c>
      <c r="W136" s="41"/>
      <c r="X136" s="41" t="s">
        <v>655</v>
      </c>
      <c r="Y136" s="41" t="s">
        <v>119</v>
      </c>
      <c r="Z136" s="45"/>
      <c r="AA136" s="45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</row>
    <row r="137" spans="2:39" s="46" customFormat="1" ht="47.25" customHeight="1">
      <c r="B137" s="33" t="s">
        <v>676</v>
      </c>
      <c r="C137" s="34" t="s">
        <v>14</v>
      </c>
      <c r="D137" s="37" t="s">
        <v>677</v>
      </c>
      <c r="E137" s="36" t="s">
        <v>678</v>
      </c>
      <c r="F137" s="36" t="s">
        <v>679</v>
      </c>
      <c r="G137" s="52"/>
      <c r="H137" s="37" t="s">
        <v>26</v>
      </c>
      <c r="I137" s="37">
        <v>0</v>
      </c>
      <c r="J137" s="36">
        <v>470000000</v>
      </c>
      <c r="K137" s="34" t="s">
        <v>32</v>
      </c>
      <c r="L137" s="54" t="s">
        <v>680</v>
      </c>
      <c r="M137" s="36" t="s">
        <v>48</v>
      </c>
      <c r="N137" s="37" t="s">
        <v>31</v>
      </c>
      <c r="O137" s="34" t="s">
        <v>654</v>
      </c>
      <c r="P137" s="34" t="s">
        <v>27</v>
      </c>
      <c r="Q137" s="37">
        <v>796</v>
      </c>
      <c r="R137" s="52" t="s">
        <v>42</v>
      </c>
      <c r="S137" s="36">
        <v>6</v>
      </c>
      <c r="T137" s="97">
        <v>72150</v>
      </c>
      <c r="U137" s="40">
        <f t="shared" si="6"/>
        <v>432900</v>
      </c>
      <c r="V137" s="40">
        <f t="shared" si="5"/>
        <v>484848.00000000006</v>
      </c>
      <c r="W137" s="37"/>
      <c r="X137" s="37">
        <v>2012</v>
      </c>
      <c r="Y137" s="37" t="s">
        <v>681</v>
      </c>
      <c r="Z137" s="45"/>
      <c r="AA137" s="45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</row>
    <row r="138" spans="2:39" s="46" customFormat="1" ht="47.25" customHeight="1">
      <c r="B138" s="33" t="s">
        <v>698</v>
      </c>
      <c r="C138" s="34" t="s">
        <v>14</v>
      </c>
      <c r="D138" s="43" t="s">
        <v>699</v>
      </c>
      <c r="E138" s="59" t="s">
        <v>700</v>
      </c>
      <c r="F138" s="36" t="s">
        <v>701</v>
      </c>
      <c r="G138" s="37"/>
      <c r="H138" s="37" t="s">
        <v>26</v>
      </c>
      <c r="I138" s="37">
        <v>0</v>
      </c>
      <c r="J138" s="36">
        <v>470000000</v>
      </c>
      <c r="K138" s="34" t="s">
        <v>32</v>
      </c>
      <c r="L138" s="34" t="s">
        <v>702</v>
      </c>
      <c r="M138" s="36" t="s">
        <v>48</v>
      </c>
      <c r="N138" s="37" t="s">
        <v>31</v>
      </c>
      <c r="O138" s="34" t="s">
        <v>703</v>
      </c>
      <c r="P138" s="34" t="s">
        <v>27</v>
      </c>
      <c r="Q138" s="37">
        <v>179</v>
      </c>
      <c r="R138" s="36" t="s">
        <v>704</v>
      </c>
      <c r="S138" s="36">
        <v>70</v>
      </c>
      <c r="T138" s="40">
        <v>491100</v>
      </c>
      <c r="U138" s="40">
        <f t="shared" si="6"/>
        <v>34377000</v>
      </c>
      <c r="V138" s="40">
        <f t="shared" si="5"/>
        <v>38502240</v>
      </c>
      <c r="W138" s="37"/>
      <c r="X138" s="41">
        <v>2012</v>
      </c>
      <c r="Y138" s="37" t="s">
        <v>705</v>
      </c>
      <c r="Z138" s="45"/>
      <c r="AA138" s="45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</row>
    <row r="139" spans="1:25" s="10" customFormat="1" ht="63.75">
      <c r="A139" s="117"/>
      <c r="B139" s="158" t="s">
        <v>715</v>
      </c>
      <c r="C139" s="159" t="s">
        <v>14</v>
      </c>
      <c r="D139" s="160" t="s">
        <v>716</v>
      </c>
      <c r="E139" s="161" t="s">
        <v>717</v>
      </c>
      <c r="F139" s="161" t="s">
        <v>718</v>
      </c>
      <c r="G139" s="162"/>
      <c r="H139" s="163" t="s">
        <v>26</v>
      </c>
      <c r="I139" s="163">
        <v>0</v>
      </c>
      <c r="J139" s="161">
        <v>470000000</v>
      </c>
      <c r="K139" s="5" t="s">
        <v>32</v>
      </c>
      <c r="L139" s="159" t="s">
        <v>549</v>
      </c>
      <c r="M139" s="161" t="s">
        <v>48</v>
      </c>
      <c r="N139" s="163" t="s">
        <v>31</v>
      </c>
      <c r="O139" s="159" t="s">
        <v>719</v>
      </c>
      <c r="P139" s="159" t="s">
        <v>27</v>
      </c>
      <c r="Q139" s="163">
        <v>796</v>
      </c>
      <c r="R139" s="162" t="s">
        <v>42</v>
      </c>
      <c r="S139" s="161">
        <v>6</v>
      </c>
      <c r="T139" s="164">
        <v>176564.99300000002</v>
      </c>
      <c r="U139" s="165">
        <f t="shared" si="6"/>
        <v>1059389.958</v>
      </c>
      <c r="V139" s="166">
        <f t="shared" si="5"/>
        <v>1186516.7529600002</v>
      </c>
      <c r="W139" s="163"/>
      <c r="X139" s="163">
        <v>2012</v>
      </c>
      <c r="Y139" s="3" t="s">
        <v>940</v>
      </c>
    </row>
    <row r="140" spans="1:25" s="10" customFormat="1" ht="63.75">
      <c r="A140" s="117"/>
      <c r="B140" s="158" t="s">
        <v>720</v>
      </c>
      <c r="C140" s="159" t="s">
        <v>14</v>
      </c>
      <c r="D140" s="160" t="s">
        <v>716</v>
      </c>
      <c r="E140" s="161" t="s">
        <v>717</v>
      </c>
      <c r="F140" s="167" t="s">
        <v>721</v>
      </c>
      <c r="G140" s="162"/>
      <c r="H140" s="163" t="s">
        <v>26</v>
      </c>
      <c r="I140" s="163">
        <v>0</v>
      </c>
      <c r="J140" s="161">
        <v>470000000</v>
      </c>
      <c r="K140" s="5" t="s">
        <v>32</v>
      </c>
      <c r="L140" s="159" t="s">
        <v>549</v>
      </c>
      <c r="M140" s="161" t="s">
        <v>48</v>
      </c>
      <c r="N140" s="163" t="s">
        <v>31</v>
      </c>
      <c r="O140" s="159" t="s">
        <v>719</v>
      </c>
      <c r="P140" s="159" t="s">
        <v>27</v>
      </c>
      <c r="Q140" s="163">
        <v>796</v>
      </c>
      <c r="R140" s="162" t="s">
        <v>42</v>
      </c>
      <c r="S140" s="161">
        <v>4</v>
      </c>
      <c r="T140" s="164">
        <v>196057.37800000003</v>
      </c>
      <c r="U140" s="165">
        <f t="shared" si="6"/>
        <v>784229.5120000001</v>
      </c>
      <c r="V140" s="166">
        <f t="shared" si="5"/>
        <v>878337.0534400002</v>
      </c>
      <c r="W140" s="163"/>
      <c r="X140" s="163">
        <v>2012</v>
      </c>
      <c r="Y140" s="3" t="s">
        <v>940</v>
      </c>
    </row>
    <row r="141" spans="1:25" s="10" customFormat="1" ht="63.75" customHeight="1">
      <c r="A141" s="117"/>
      <c r="B141" s="158" t="s">
        <v>941</v>
      </c>
      <c r="C141" s="159" t="s">
        <v>14</v>
      </c>
      <c r="D141" s="160" t="s">
        <v>716</v>
      </c>
      <c r="E141" s="168" t="s">
        <v>717</v>
      </c>
      <c r="F141" s="6" t="s">
        <v>942</v>
      </c>
      <c r="G141" s="169"/>
      <c r="H141" s="163" t="s">
        <v>26</v>
      </c>
      <c r="I141" s="163">
        <v>0</v>
      </c>
      <c r="J141" s="161">
        <v>470000000</v>
      </c>
      <c r="K141" s="5" t="s">
        <v>32</v>
      </c>
      <c r="L141" s="159" t="s">
        <v>549</v>
      </c>
      <c r="M141" s="161" t="s">
        <v>48</v>
      </c>
      <c r="N141" s="163" t="s">
        <v>31</v>
      </c>
      <c r="O141" s="159" t="s">
        <v>719</v>
      </c>
      <c r="P141" s="159" t="s">
        <v>27</v>
      </c>
      <c r="Q141" s="163">
        <v>796</v>
      </c>
      <c r="R141" s="162" t="s">
        <v>42</v>
      </c>
      <c r="S141" s="161">
        <v>6</v>
      </c>
      <c r="T141" s="164">
        <v>166854.6</v>
      </c>
      <c r="U141" s="170">
        <f t="shared" si="6"/>
        <v>1001127.6000000001</v>
      </c>
      <c r="V141" s="170">
        <f t="shared" si="5"/>
        <v>1121262.9120000002</v>
      </c>
      <c r="W141" s="163"/>
      <c r="X141" s="163">
        <v>2012</v>
      </c>
      <c r="Y141" s="3" t="s">
        <v>940</v>
      </c>
    </row>
    <row r="142" spans="1:25" s="10" customFormat="1" ht="63.75">
      <c r="A142" s="117"/>
      <c r="B142" s="158" t="s">
        <v>731</v>
      </c>
      <c r="C142" s="159" t="s">
        <v>14</v>
      </c>
      <c r="D142" s="171" t="s">
        <v>286</v>
      </c>
      <c r="E142" s="168" t="s">
        <v>732</v>
      </c>
      <c r="F142" s="6" t="s">
        <v>733</v>
      </c>
      <c r="G142" s="169"/>
      <c r="H142" s="163" t="s">
        <v>26</v>
      </c>
      <c r="I142" s="163">
        <v>0</v>
      </c>
      <c r="J142" s="161">
        <v>470000000</v>
      </c>
      <c r="K142" s="5" t="s">
        <v>32</v>
      </c>
      <c r="L142" s="159" t="s">
        <v>549</v>
      </c>
      <c r="M142" s="161" t="s">
        <v>48</v>
      </c>
      <c r="N142" s="163" t="s">
        <v>31</v>
      </c>
      <c r="O142" s="159" t="s">
        <v>719</v>
      </c>
      <c r="P142" s="159" t="s">
        <v>27</v>
      </c>
      <c r="Q142" s="163">
        <v>796</v>
      </c>
      <c r="R142" s="162" t="s">
        <v>42</v>
      </c>
      <c r="S142" s="161">
        <v>8</v>
      </c>
      <c r="T142" s="164">
        <v>98934.14300000001</v>
      </c>
      <c r="U142" s="165">
        <f t="shared" si="6"/>
        <v>791473.1440000001</v>
      </c>
      <c r="V142" s="166">
        <f t="shared" si="5"/>
        <v>886449.9212800001</v>
      </c>
      <c r="W142" s="163"/>
      <c r="X142" s="163">
        <v>2012</v>
      </c>
      <c r="Y142" s="3" t="s">
        <v>940</v>
      </c>
    </row>
    <row r="143" spans="1:25" s="10" customFormat="1" ht="63.75">
      <c r="A143" s="117"/>
      <c r="B143" s="158" t="s">
        <v>734</v>
      </c>
      <c r="C143" s="159" t="s">
        <v>14</v>
      </c>
      <c r="D143" s="160" t="s">
        <v>716</v>
      </c>
      <c r="E143" s="168" t="s">
        <v>717</v>
      </c>
      <c r="F143" s="6" t="s">
        <v>735</v>
      </c>
      <c r="G143" s="169"/>
      <c r="H143" s="163" t="s">
        <v>26</v>
      </c>
      <c r="I143" s="163">
        <v>0</v>
      </c>
      <c r="J143" s="161">
        <v>470000000</v>
      </c>
      <c r="K143" s="5" t="s">
        <v>32</v>
      </c>
      <c r="L143" s="159" t="s">
        <v>549</v>
      </c>
      <c r="M143" s="161" t="s">
        <v>48</v>
      </c>
      <c r="N143" s="163" t="s">
        <v>31</v>
      </c>
      <c r="O143" s="159" t="s">
        <v>736</v>
      </c>
      <c r="P143" s="159" t="s">
        <v>27</v>
      </c>
      <c r="Q143" s="163">
        <v>796</v>
      </c>
      <c r="R143" s="162" t="s">
        <v>42</v>
      </c>
      <c r="S143" s="161">
        <v>6</v>
      </c>
      <c r="T143" s="164">
        <v>64625.242</v>
      </c>
      <c r="U143" s="165">
        <f t="shared" si="6"/>
        <v>387751.452</v>
      </c>
      <c r="V143" s="166">
        <f t="shared" si="5"/>
        <v>434281.62624</v>
      </c>
      <c r="W143" s="163"/>
      <c r="X143" s="163">
        <v>2012</v>
      </c>
      <c r="Y143" s="3" t="s">
        <v>940</v>
      </c>
    </row>
    <row r="144" spans="1:25" s="10" customFormat="1" ht="63.75">
      <c r="A144" s="117"/>
      <c r="B144" s="158" t="s">
        <v>737</v>
      </c>
      <c r="C144" s="159" t="s">
        <v>14</v>
      </c>
      <c r="D144" s="160" t="s">
        <v>716</v>
      </c>
      <c r="E144" s="168" t="s">
        <v>717</v>
      </c>
      <c r="F144" s="6" t="s">
        <v>738</v>
      </c>
      <c r="G144" s="169"/>
      <c r="H144" s="163" t="s">
        <v>26</v>
      </c>
      <c r="I144" s="163">
        <v>0</v>
      </c>
      <c r="J144" s="161">
        <v>470000000</v>
      </c>
      <c r="K144" s="5" t="s">
        <v>32</v>
      </c>
      <c r="L144" s="159" t="s">
        <v>549</v>
      </c>
      <c r="M144" s="161" t="s">
        <v>48</v>
      </c>
      <c r="N144" s="163" t="s">
        <v>31</v>
      </c>
      <c r="O144" s="159" t="s">
        <v>736</v>
      </c>
      <c r="P144" s="159" t="s">
        <v>27</v>
      </c>
      <c r="Q144" s="163">
        <v>796</v>
      </c>
      <c r="R144" s="162" t="s">
        <v>42</v>
      </c>
      <c r="S144" s="161">
        <v>6</v>
      </c>
      <c r="T144" s="164">
        <v>64625.242</v>
      </c>
      <c r="U144" s="165">
        <f t="shared" si="6"/>
        <v>387751.452</v>
      </c>
      <c r="V144" s="166">
        <f t="shared" si="5"/>
        <v>434281.62624</v>
      </c>
      <c r="W144" s="163"/>
      <c r="X144" s="163">
        <v>2012</v>
      </c>
      <c r="Y144" s="3" t="s">
        <v>940</v>
      </c>
    </row>
    <row r="145" spans="1:25" s="10" customFormat="1" ht="63.75">
      <c r="A145" s="117"/>
      <c r="B145" s="158" t="s">
        <v>739</v>
      </c>
      <c r="C145" s="159" t="s">
        <v>14</v>
      </c>
      <c r="D145" s="172">
        <v>42366</v>
      </c>
      <c r="E145" s="168" t="s">
        <v>740</v>
      </c>
      <c r="F145" s="6" t="s">
        <v>741</v>
      </c>
      <c r="G145" s="169"/>
      <c r="H145" s="163" t="s">
        <v>26</v>
      </c>
      <c r="I145" s="163">
        <v>0</v>
      </c>
      <c r="J145" s="161">
        <v>470000000</v>
      </c>
      <c r="K145" s="5" t="s">
        <v>32</v>
      </c>
      <c r="L145" s="159" t="s">
        <v>549</v>
      </c>
      <c r="M145" s="161" t="s">
        <v>48</v>
      </c>
      <c r="N145" s="163" t="s">
        <v>31</v>
      </c>
      <c r="O145" s="159" t="s">
        <v>736</v>
      </c>
      <c r="P145" s="159" t="s">
        <v>27</v>
      </c>
      <c r="Q145" s="163">
        <v>796</v>
      </c>
      <c r="R145" s="162" t="s">
        <v>42</v>
      </c>
      <c r="S145" s="161">
        <v>6</v>
      </c>
      <c r="T145" s="164">
        <v>1381914.897</v>
      </c>
      <c r="U145" s="165">
        <f>S145*T145</f>
        <v>8291489.382000001</v>
      </c>
      <c r="V145" s="166">
        <f t="shared" si="5"/>
        <v>9286468.107840002</v>
      </c>
      <c r="W145" s="163"/>
      <c r="X145" s="163">
        <v>2012</v>
      </c>
      <c r="Y145" s="3" t="s">
        <v>940</v>
      </c>
    </row>
    <row r="146" spans="1:25" s="10" customFormat="1" ht="63.75">
      <c r="A146" s="117"/>
      <c r="B146" s="158" t="s">
        <v>808</v>
      </c>
      <c r="C146" s="159" t="s">
        <v>14</v>
      </c>
      <c r="D146" s="161" t="s">
        <v>311</v>
      </c>
      <c r="E146" s="161" t="s">
        <v>809</v>
      </c>
      <c r="F146" s="173" t="s">
        <v>810</v>
      </c>
      <c r="G146" s="162"/>
      <c r="H146" s="163" t="s">
        <v>26</v>
      </c>
      <c r="I146" s="163">
        <v>0</v>
      </c>
      <c r="J146" s="161">
        <v>470000000</v>
      </c>
      <c r="K146" s="5" t="s">
        <v>32</v>
      </c>
      <c r="L146" s="159" t="s">
        <v>811</v>
      </c>
      <c r="M146" s="161" t="s">
        <v>48</v>
      </c>
      <c r="N146" s="163" t="s">
        <v>31</v>
      </c>
      <c r="O146" s="159" t="s">
        <v>736</v>
      </c>
      <c r="P146" s="159" t="s">
        <v>27</v>
      </c>
      <c r="Q146" s="163">
        <v>796</v>
      </c>
      <c r="R146" s="162" t="s">
        <v>42</v>
      </c>
      <c r="S146" s="161">
        <v>182</v>
      </c>
      <c r="T146" s="164">
        <v>1758.394</v>
      </c>
      <c r="U146" s="165">
        <f>S146*T146</f>
        <v>320027.708</v>
      </c>
      <c r="V146" s="166">
        <f t="shared" si="5"/>
        <v>358431.03296000004</v>
      </c>
      <c r="W146" s="163"/>
      <c r="X146" s="163">
        <v>2012</v>
      </c>
      <c r="Y146" s="3" t="s">
        <v>940</v>
      </c>
    </row>
    <row r="147" spans="1:25" s="10" customFormat="1" ht="63.75">
      <c r="A147" s="117"/>
      <c r="B147" s="158" t="s">
        <v>856</v>
      </c>
      <c r="C147" s="159" t="s">
        <v>14</v>
      </c>
      <c r="D147" s="171" t="s">
        <v>286</v>
      </c>
      <c r="E147" s="161" t="s">
        <v>857</v>
      </c>
      <c r="F147" s="161" t="s">
        <v>858</v>
      </c>
      <c r="G147" s="162"/>
      <c r="H147" s="163" t="s">
        <v>26</v>
      </c>
      <c r="I147" s="163">
        <v>0</v>
      </c>
      <c r="J147" s="161">
        <v>470000000</v>
      </c>
      <c r="K147" s="5" t="s">
        <v>32</v>
      </c>
      <c r="L147" s="159" t="s">
        <v>549</v>
      </c>
      <c r="M147" s="161" t="s">
        <v>48</v>
      </c>
      <c r="N147" s="163" t="s">
        <v>31</v>
      </c>
      <c r="O147" s="159" t="s">
        <v>736</v>
      </c>
      <c r="P147" s="159" t="s">
        <v>27</v>
      </c>
      <c r="Q147" s="163">
        <v>796</v>
      </c>
      <c r="R147" s="162" t="s">
        <v>42</v>
      </c>
      <c r="S147" s="161">
        <v>28</v>
      </c>
      <c r="T147" s="164">
        <v>100007.67</v>
      </c>
      <c r="U147" s="165">
        <f>S147*T147</f>
        <v>2800214.76</v>
      </c>
      <c r="V147" s="166">
        <f t="shared" si="5"/>
        <v>3136240.5312</v>
      </c>
      <c r="W147" s="163"/>
      <c r="X147" s="163">
        <v>2012</v>
      </c>
      <c r="Y147" s="3" t="s">
        <v>940</v>
      </c>
    </row>
    <row r="148" spans="1:25" s="10" customFormat="1" ht="63.75">
      <c r="A148" s="117"/>
      <c r="B148" s="158" t="s">
        <v>850</v>
      </c>
      <c r="C148" s="159" t="s">
        <v>14</v>
      </c>
      <c r="D148" s="171" t="s">
        <v>286</v>
      </c>
      <c r="E148" s="161" t="s">
        <v>851</v>
      </c>
      <c r="F148" s="161" t="s">
        <v>852</v>
      </c>
      <c r="G148" s="162"/>
      <c r="H148" s="163" t="s">
        <v>26</v>
      </c>
      <c r="I148" s="163">
        <v>0</v>
      </c>
      <c r="J148" s="161">
        <v>470000000</v>
      </c>
      <c r="K148" s="5" t="s">
        <v>32</v>
      </c>
      <c r="L148" s="159" t="s">
        <v>549</v>
      </c>
      <c r="M148" s="161" t="s">
        <v>48</v>
      </c>
      <c r="N148" s="163" t="s">
        <v>31</v>
      </c>
      <c r="O148" s="159" t="s">
        <v>736</v>
      </c>
      <c r="P148" s="159" t="s">
        <v>27</v>
      </c>
      <c r="Q148" s="163">
        <v>796</v>
      </c>
      <c r="R148" s="162" t="s">
        <v>42</v>
      </c>
      <c r="S148" s="161">
        <v>6</v>
      </c>
      <c r="T148" s="164">
        <v>442997.1</v>
      </c>
      <c r="U148" s="165">
        <f>S148*T148</f>
        <v>2657982.5999999996</v>
      </c>
      <c r="V148" s="166">
        <f t="shared" si="5"/>
        <v>2976940.5119999996</v>
      </c>
      <c r="W148" s="163"/>
      <c r="X148" s="163">
        <v>2012</v>
      </c>
      <c r="Y148" s="3" t="s">
        <v>940</v>
      </c>
    </row>
    <row r="149" spans="1:25" s="10" customFormat="1" ht="63.75">
      <c r="A149" s="117"/>
      <c r="B149" s="158" t="s">
        <v>853</v>
      </c>
      <c r="C149" s="159" t="s">
        <v>14</v>
      </c>
      <c r="D149" s="171" t="s">
        <v>286</v>
      </c>
      <c r="E149" s="161" t="s">
        <v>854</v>
      </c>
      <c r="F149" s="161" t="s">
        <v>855</v>
      </c>
      <c r="G149" s="162"/>
      <c r="H149" s="163" t="s">
        <v>26</v>
      </c>
      <c r="I149" s="163">
        <v>0</v>
      </c>
      <c r="J149" s="161">
        <v>470000000</v>
      </c>
      <c r="K149" s="5" t="s">
        <v>32</v>
      </c>
      <c r="L149" s="159" t="s">
        <v>549</v>
      </c>
      <c r="M149" s="161" t="s">
        <v>48</v>
      </c>
      <c r="N149" s="163" t="s">
        <v>31</v>
      </c>
      <c r="O149" s="159" t="s">
        <v>736</v>
      </c>
      <c r="P149" s="159" t="s">
        <v>27</v>
      </c>
      <c r="Q149" s="163">
        <v>796</v>
      </c>
      <c r="R149" s="162" t="s">
        <v>42</v>
      </c>
      <c r="S149" s="161">
        <v>10</v>
      </c>
      <c r="T149" s="164">
        <v>557775.4349999999</v>
      </c>
      <c r="U149" s="165">
        <f>S149*T149</f>
        <v>5577754.35</v>
      </c>
      <c r="V149" s="166">
        <f t="shared" si="5"/>
        <v>6247084.872</v>
      </c>
      <c r="W149" s="163"/>
      <c r="X149" s="163">
        <v>2012</v>
      </c>
      <c r="Y149" s="3" t="s">
        <v>940</v>
      </c>
    </row>
    <row r="150" spans="2:39" s="46" customFormat="1" ht="47.25" customHeight="1">
      <c r="B150" s="41" t="s">
        <v>875</v>
      </c>
      <c r="C150" s="54" t="s">
        <v>14</v>
      </c>
      <c r="D150" s="47" t="s">
        <v>876</v>
      </c>
      <c r="E150" s="36" t="s">
        <v>877</v>
      </c>
      <c r="F150" s="60" t="s">
        <v>878</v>
      </c>
      <c r="G150" s="37"/>
      <c r="H150" s="37" t="s">
        <v>28</v>
      </c>
      <c r="I150" s="37">
        <v>40</v>
      </c>
      <c r="J150" s="36">
        <v>470000000</v>
      </c>
      <c r="K150" s="34" t="s">
        <v>32</v>
      </c>
      <c r="L150" s="34" t="s">
        <v>890</v>
      </c>
      <c r="M150" s="36" t="s">
        <v>48</v>
      </c>
      <c r="N150" s="37" t="s">
        <v>31</v>
      </c>
      <c r="O150" s="34" t="s">
        <v>879</v>
      </c>
      <c r="P150" s="34" t="s">
        <v>27</v>
      </c>
      <c r="Q150" s="37">
        <v>166</v>
      </c>
      <c r="R150" s="38" t="s">
        <v>880</v>
      </c>
      <c r="S150" s="36">
        <v>400</v>
      </c>
      <c r="T150" s="48">
        <v>600</v>
      </c>
      <c r="U150" s="61">
        <f t="shared" si="6"/>
        <v>240000</v>
      </c>
      <c r="V150" s="40">
        <f t="shared" si="5"/>
        <v>268800</v>
      </c>
      <c r="W150" s="37"/>
      <c r="X150" s="41">
        <v>2012</v>
      </c>
      <c r="Y150" s="37" t="s">
        <v>119</v>
      </c>
      <c r="Z150" s="45"/>
      <c r="AA150" s="45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</row>
    <row r="151" spans="2:39" s="46" customFormat="1" ht="47.25" customHeight="1">
      <c r="B151" s="41" t="s">
        <v>881</v>
      </c>
      <c r="C151" s="54" t="s">
        <v>14</v>
      </c>
      <c r="D151" s="35" t="s">
        <v>882</v>
      </c>
      <c r="E151" s="36" t="s">
        <v>883</v>
      </c>
      <c r="F151" s="60" t="s">
        <v>884</v>
      </c>
      <c r="G151" s="37"/>
      <c r="H151" s="37" t="s">
        <v>28</v>
      </c>
      <c r="I151" s="37">
        <v>40</v>
      </c>
      <c r="J151" s="36">
        <v>470000000</v>
      </c>
      <c r="K151" s="34" t="s">
        <v>32</v>
      </c>
      <c r="L151" s="34" t="s">
        <v>890</v>
      </c>
      <c r="M151" s="36" t="s">
        <v>48</v>
      </c>
      <c r="N151" s="37" t="s">
        <v>31</v>
      </c>
      <c r="O151" s="34" t="s">
        <v>879</v>
      </c>
      <c r="P151" s="34" t="s">
        <v>27</v>
      </c>
      <c r="Q151" s="37">
        <v>796</v>
      </c>
      <c r="R151" s="38" t="s">
        <v>42</v>
      </c>
      <c r="S151" s="36">
        <v>140</v>
      </c>
      <c r="T151" s="48">
        <v>6000</v>
      </c>
      <c r="U151" s="61">
        <f t="shared" si="6"/>
        <v>840000</v>
      </c>
      <c r="V151" s="40">
        <f t="shared" si="5"/>
        <v>940800.0000000001</v>
      </c>
      <c r="W151" s="37"/>
      <c r="X151" s="41">
        <v>2012</v>
      </c>
      <c r="Y151" s="37" t="s">
        <v>119</v>
      </c>
      <c r="Z151" s="45"/>
      <c r="AA151" s="45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</row>
    <row r="152" spans="2:25" s="44" customFormat="1" ht="47.25" customHeight="1">
      <c r="B152" s="33" t="s">
        <v>899</v>
      </c>
      <c r="C152" s="34" t="s">
        <v>14</v>
      </c>
      <c r="D152" s="62" t="s">
        <v>900</v>
      </c>
      <c r="E152" s="63" t="s">
        <v>901</v>
      </c>
      <c r="F152" s="36" t="s">
        <v>905</v>
      </c>
      <c r="G152" s="37"/>
      <c r="H152" s="37" t="s">
        <v>28</v>
      </c>
      <c r="I152" s="37">
        <v>0</v>
      </c>
      <c r="J152" s="36">
        <v>470000000</v>
      </c>
      <c r="K152" s="34" t="s">
        <v>902</v>
      </c>
      <c r="L152" s="37" t="s">
        <v>40</v>
      </c>
      <c r="M152" s="36" t="s">
        <v>48</v>
      </c>
      <c r="N152" s="37" t="s">
        <v>31</v>
      </c>
      <c r="O152" s="34" t="s">
        <v>903</v>
      </c>
      <c r="P152" s="34" t="s">
        <v>27</v>
      </c>
      <c r="Q152" s="37">
        <v>179</v>
      </c>
      <c r="R152" s="36" t="s">
        <v>704</v>
      </c>
      <c r="S152" s="37">
        <v>7.3</v>
      </c>
      <c r="T152" s="95">
        <v>392037.287</v>
      </c>
      <c r="U152" s="40">
        <f>S152*T152</f>
        <v>2861872.1951</v>
      </c>
      <c r="V152" s="40">
        <f t="shared" si="5"/>
        <v>3205296.8585120006</v>
      </c>
      <c r="W152" s="37"/>
      <c r="X152" s="37">
        <v>2012</v>
      </c>
      <c r="Y152" s="37" t="s">
        <v>904</v>
      </c>
    </row>
    <row r="153" spans="2:25" s="10" customFormat="1" ht="63.75">
      <c r="B153" s="4" t="s">
        <v>925</v>
      </c>
      <c r="C153" s="5" t="s">
        <v>14</v>
      </c>
      <c r="D153" s="114" t="s">
        <v>926</v>
      </c>
      <c r="E153" s="6" t="s">
        <v>927</v>
      </c>
      <c r="F153" s="103" t="s">
        <v>928</v>
      </c>
      <c r="G153" s="104"/>
      <c r="H153" s="3" t="s">
        <v>28</v>
      </c>
      <c r="I153" s="3">
        <v>0</v>
      </c>
      <c r="J153" s="6">
        <v>470000000</v>
      </c>
      <c r="K153" s="5" t="s">
        <v>902</v>
      </c>
      <c r="L153" s="5" t="s">
        <v>40</v>
      </c>
      <c r="M153" s="6" t="s">
        <v>48</v>
      </c>
      <c r="N153" s="3" t="s">
        <v>31</v>
      </c>
      <c r="O153" s="5" t="s">
        <v>929</v>
      </c>
      <c r="P153" s="5" t="s">
        <v>27</v>
      </c>
      <c r="Q153" s="3">
        <v>796</v>
      </c>
      <c r="R153" s="104" t="s">
        <v>42</v>
      </c>
      <c r="S153" s="6">
        <v>151</v>
      </c>
      <c r="T153" s="115">
        <v>1800</v>
      </c>
      <c r="U153" s="7">
        <f>S153*T153</f>
        <v>271800</v>
      </c>
      <c r="V153" s="40">
        <f t="shared" si="5"/>
        <v>304416</v>
      </c>
      <c r="W153" s="3"/>
      <c r="X153" s="3">
        <v>2012</v>
      </c>
      <c r="Y153" s="3" t="s">
        <v>119</v>
      </c>
    </row>
    <row r="154" spans="2:25" s="10" customFormat="1" ht="63.75">
      <c r="B154" s="4" t="s">
        <v>930</v>
      </c>
      <c r="C154" s="5" t="s">
        <v>14</v>
      </c>
      <c r="D154" s="114" t="s">
        <v>926</v>
      </c>
      <c r="E154" s="6" t="s">
        <v>931</v>
      </c>
      <c r="F154" s="6" t="s">
        <v>932</v>
      </c>
      <c r="G154" s="104"/>
      <c r="H154" s="3" t="s">
        <v>28</v>
      </c>
      <c r="I154" s="3">
        <v>0</v>
      </c>
      <c r="J154" s="6">
        <v>470000000</v>
      </c>
      <c r="K154" s="5" t="s">
        <v>902</v>
      </c>
      <c r="L154" s="5" t="s">
        <v>40</v>
      </c>
      <c r="M154" s="6" t="s">
        <v>48</v>
      </c>
      <c r="N154" s="3" t="s">
        <v>31</v>
      </c>
      <c r="O154" s="5" t="s">
        <v>929</v>
      </c>
      <c r="P154" s="5" t="s">
        <v>27</v>
      </c>
      <c r="Q154" s="3">
        <v>796</v>
      </c>
      <c r="R154" s="104" t="s">
        <v>42</v>
      </c>
      <c r="S154" s="6">
        <v>2135</v>
      </c>
      <c r="T154" s="115">
        <v>400</v>
      </c>
      <c r="U154" s="7">
        <f>S154*T154</f>
        <v>854000</v>
      </c>
      <c r="V154" s="40">
        <f t="shared" si="5"/>
        <v>956480.0000000001</v>
      </c>
      <c r="W154" s="3"/>
      <c r="X154" s="3">
        <v>2012</v>
      </c>
      <c r="Y154" s="3" t="s">
        <v>119</v>
      </c>
    </row>
    <row r="155" spans="2:25" s="10" customFormat="1" ht="63.75">
      <c r="B155" s="4" t="s">
        <v>933</v>
      </c>
      <c r="C155" s="5" t="s">
        <v>14</v>
      </c>
      <c r="D155" s="102" t="s">
        <v>934</v>
      </c>
      <c r="E155" s="103" t="s">
        <v>935</v>
      </c>
      <c r="F155" s="6" t="s">
        <v>936</v>
      </c>
      <c r="G155" s="104"/>
      <c r="H155" s="3" t="s">
        <v>28</v>
      </c>
      <c r="I155" s="3">
        <v>0</v>
      </c>
      <c r="J155" s="6">
        <v>470000000</v>
      </c>
      <c r="K155" s="5" t="s">
        <v>32</v>
      </c>
      <c r="L155" s="5" t="s">
        <v>937</v>
      </c>
      <c r="M155" s="6" t="s">
        <v>48</v>
      </c>
      <c r="N155" s="3" t="s">
        <v>31</v>
      </c>
      <c r="O155" s="5" t="s">
        <v>938</v>
      </c>
      <c r="P155" s="5" t="s">
        <v>27</v>
      </c>
      <c r="Q155" s="3">
        <v>796</v>
      </c>
      <c r="R155" s="104" t="s">
        <v>42</v>
      </c>
      <c r="S155" s="105">
        <v>19410</v>
      </c>
      <c r="T155" s="7">
        <v>70</v>
      </c>
      <c r="U155" s="7">
        <f>S155*T155</f>
        <v>1358700</v>
      </c>
      <c r="V155" s="40">
        <f>U155*1.12</f>
        <v>1521744.0000000002</v>
      </c>
      <c r="W155" s="3"/>
      <c r="X155" s="106">
        <v>2012</v>
      </c>
      <c r="Y155" s="3" t="s">
        <v>119</v>
      </c>
    </row>
    <row r="156" spans="1:39" s="127" customFormat="1" ht="15.75">
      <c r="A156" s="84"/>
      <c r="B156" s="202" t="s">
        <v>51</v>
      </c>
      <c r="C156" s="202"/>
      <c r="D156" s="202"/>
      <c r="E156" s="174"/>
      <c r="F156" s="122"/>
      <c r="G156" s="120"/>
      <c r="H156" s="120"/>
      <c r="I156" s="120"/>
      <c r="J156" s="119"/>
      <c r="K156" s="121"/>
      <c r="L156" s="121"/>
      <c r="M156" s="119"/>
      <c r="N156" s="120"/>
      <c r="O156" s="121"/>
      <c r="P156" s="121"/>
      <c r="Q156" s="120"/>
      <c r="R156" s="123"/>
      <c r="S156" s="174"/>
      <c r="T156" s="175"/>
      <c r="U156" s="176">
        <f>SUM(U25:U155)</f>
        <v>91664440.4231</v>
      </c>
      <c r="V156" s="176">
        <f>SUM(V25:V155)</f>
        <v>102664173.273872</v>
      </c>
      <c r="W156" s="120"/>
      <c r="X156" s="177"/>
      <c r="Y156" s="120"/>
      <c r="Z156" s="151"/>
      <c r="AA156" s="151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</row>
    <row r="157" spans="1:39" s="127" customFormat="1" ht="39" customHeight="1">
      <c r="A157" s="84"/>
      <c r="B157" s="203" t="s">
        <v>918</v>
      </c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151"/>
      <c r="AA157" s="151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</row>
    <row r="158" spans="2:25" s="44" customFormat="1" ht="47.25" customHeight="1">
      <c r="B158" s="37" t="s">
        <v>919</v>
      </c>
      <c r="C158" s="34" t="s">
        <v>14</v>
      </c>
      <c r="D158" s="37" t="s">
        <v>910</v>
      </c>
      <c r="E158" s="36" t="s">
        <v>920</v>
      </c>
      <c r="F158" s="36" t="s">
        <v>921</v>
      </c>
      <c r="G158" s="36"/>
      <c r="H158" s="33" t="s">
        <v>37</v>
      </c>
      <c r="I158" s="101">
        <v>100</v>
      </c>
      <c r="J158" s="36">
        <v>470000000</v>
      </c>
      <c r="K158" s="34" t="s">
        <v>902</v>
      </c>
      <c r="L158" s="37" t="s">
        <v>40</v>
      </c>
      <c r="M158" s="36" t="s">
        <v>913</v>
      </c>
      <c r="N158" s="37" t="s">
        <v>914</v>
      </c>
      <c r="O158" s="34" t="s">
        <v>922</v>
      </c>
      <c r="P158" s="34" t="s">
        <v>916</v>
      </c>
      <c r="Q158" s="37"/>
      <c r="R158" s="59"/>
      <c r="S158" s="59"/>
      <c r="T158" s="95"/>
      <c r="U158" s="95">
        <v>1764000</v>
      </c>
      <c r="V158" s="40">
        <f>U158*1.12</f>
        <v>1975680.0000000002</v>
      </c>
      <c r="W158" s="37"/>
      <c r="X158" s="37">
        <v>2012</v>
      </c>
      <c r="Y158" s="37" t="s">
        <v>923</v>
      </c>
    </row>
    <row r="159" spans="1:39" s="127" customFormat="1" ht="15.75">
      <c r="A159" s="84"/>
      <c r="B159" s="202" t="s">
        <v>908</v>
      </c>
      <c r="C159" s="202"/>
      <c r="D159" s="202"/>
      <c r="E159" s="174"/>
      <c r="F159" s="122"/>
      <c r="G159" s="120"/>
      <c r="H159" s="120"/>
      <c r="I159" s="120"/>
      <c r="J159" s="119"/>
      <c r="K159" s="121"/>
      <c r="L159" s="121"/>
      <c r="M159" s="119"/>
      <c r="N159" s="120"/>
      <c r="O159" s="121"/>
      <c r="P159" s="121"/>
      <c r="Q159" s="120"/>
      <c r="R159" s="123"/>
      <c r="S159" s="174"/>
      <c r="T159" s="175"/>
      <c r="U159" s="176">
        <f>SUM(U158)</f>
        <v>1764000</v>
      </c>
      <c r="V159" s="176">
        <f>SUM(V158)</f>
        <v>1975680.0000000002</v>
      </c>
      <c r="W159" s="120"/>
      <c r="X159" s="177"/>
      <c r="Y159" s="120"/>
      <c r="Z159" s="151"/>
      <c r="AA159" s="151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</row>
    <row r="160" spans="1:39" s="127" customFormat="1" ht="40.5" customHeight="1">
      <c r="A160" s="84"/>
      <c r="B160" s="203" t="s">
        <v>906</v>
      </c>
      <c r="C160" s="203"/>
      <c r="D160" s="203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</row>
    <row r="161" spans="2:39" s="46" customFormat="1" ht="47.25" customHeight="1">
      <c r="B161" s="33" t="s">
        <v>336</v>
      </c>
      <c r="C161" s="34" t="s">
        <v>14</v>
      </c>
      <c r="D161" s="34" t="s">
        <v>337</v>
      </c>
      <c r="E161" s="36" t="s">
        <v>338</v>
      </c>
      <c r="F161" s="36" t="s">
        <v>714</v>
      </c>
      <c r="G161" s="37"/>
      <c r="H161" s="37" t="s">
        <v>26</v>
      </c>
      <c r="I161" s="37">
        <v>90</v>
      </c>
      <c r="J161" s="36">
        <v>470000000</v>
      </c>
      <c r="K161" s="34" t="s">
        <v>32</v>
      </c>
      <c r="L161" s="34" t="s">
        <v>38</v>
      </c>
      <c r="M161" s="36" t="s">
        <v>48</v>
      </c>
      <c r="N161" s="47" t="s">
        <v>31</v>
      </c>
      <c r="O161" s="34" t="s">
        <v>339</v>
      </c>
      <c r="P161" s="34" t="s">
        <v>340</v>
      </c>
      <c r="Q161" s="37">
        <v>796</v>
      </c>
      <c r="R161" s="38" t="s">
        <v>42</v>
      </c>
      <c r="S161" s="36">
        <v>430</v>
      </c>
      <c r="T161" s="64">
        <v>71942</v>
      </c>
      <c r="U161" s="40">
        <f>S161*T161</f>
        <v>30935060</v>
      </c>
      <c r="V161" s="40">
        <f>U161*1.12</f>
        <v>34647267.2</v>
      </c>
      <c r="W161" s="37"/>
      <c r="X161" s="37">
        <v>2012</v>
      </c>
      <c r="Y161" s="37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</row>
    <row r="162" spans="2:39" s="46" customFormat="1" ht="47.25" customHeight="1">
      <c r="B162" s="33" t="s">
        <v>341</v>
      </c>
      <c r="C162" s="34" t="s">
        <v>14</v>
      </c>
      <c r="D162" s="34" t="s">
        <v>342</v>
      </c>
      <c r="E162" s="36" t="s">
        <v>683</v>
      </c>
      <c r="F162" s="36" t="s">
        <v>684</v>
      </c>
      <c r="G162" s="37" t="s">
        <v>682</v>
      </c>
      <c r="H162" s="37" t="s">
        <v>37</v>
      </c>
      <c r="I162" s="37">
        <v>0</v>
      </c>
      <c r="J162" s="36">
        <v>470000000</v>
      </c>
      <c r="K162" s="34" t="s">
        <v>32</v>
      </c>
      <c r="L162" s="34" t="s">
        <v>343</v>
      </c>
      <c r="M162" s="36" t="s">
        <v>344</v>
      </c>
      <c r="N162" s="47" t="s">
        <v>31</v>
      </c>
      <c r="O162" s="37" t="s">
        <v>345</v>
      </c>
      <c r="P162" s="34" t="s">
        <v>939</v>
      </c>
      <c r="Q162" s="37">
        <v>796</v>
      </c>
      <c r="R162" s="38" t="s">
        <v>42</v>
      </c>
      <c r="S162" s="36">
        <v>2</v>
      </c>
      <c r="T162" s="64">
        <v>21200</v>
      </c>
      <c r="U162" s="40">
        <f aca="true" t="shared" si="7" ref="U162:U274">S162*T162</f>
        <v>42400</v>
      </c>
      <c r="V162" s="40">
        <f aca="true" t="shared" si="8" ref="V162:V274">U162*1.12</f>
        <v>47488.00000000001</v>
      </c>
      <c r="W162" s="37"/>
      <c r="X162" s="37">
        <v>2012</v>
      </c>
      <c r="Y162" s="37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</row>
    <row r="163" spans="2:39" s="46" customFormat="1" ht="47.25" customHeight="1">
      <c r="B163" s="33" t="s">
        <v>346</v>
      </c>
      <c r="C163" s="34" t="s">
        <v>14</v>
      </c>
      <c r="D163" s="34" t="s">
        <v>342</v>
      </c>
      <c r="E163" s="36" t="s">
        <v>685</v>
      </c>
      <c r="F163" s="36" t="s">
        <v>685</v>
      </c>
      <c r="G163" s="37" t="s">
        <v>682</v>
      </c>
      <c r="H163" s="37" t="s">
        <v>37</v>
      </c>
      <c r="I163" s="37">
        <v>0</v>
      </c>
      <c r="J163" s="36">
        <v>470000000</v>
      </c>
      <c r="K163" s="34" t="s">
        <v>32</v>
      </c>
      <c r="L163" s="34" t="s">
        <v>343</v>
      </c>
      <c r="M163" s="36" t="s">
        <v>344</v>
      </c>
      <c r="N163" s="47" t="s">
        <v>31</v>
      </c>
      <c r="O163" s="37" t="s">
        <v>345</v>
      </c>
      <c r="P163" s="34" t="s">
        <v>939</v>
      </c>
      <c r="Q163" s="37">
        <v>796</v>
      </c>
      <c r="R163" s="38" t="s">
        <v>42</v>
      </c>
      <c r="S163" s="36">
        <v>2</v>
      </c>
      <c r="T163" s="64">
        <v>20400</v>
      </c>
      <c r="U163" s="40">
        <f t="shared" si="7"/>
        <v>40800</v>
      </c>
      <c r="V163" s="40">
        <f t="shared" si="8"/>
        <v>45696.00000000001</v>
      </c>
      <c r="W163" s="37"/>
      <c r="X163" s="37">
        <v>2012</v>
      </c>
      <c r="Y163" s="37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</row>
    <row r="164" spans="2:39" s="46" customFormat="1" ht="47.25" customHeight="1">
      <c r="B164" s="33" t="s">
        <v>347</v>
      </c>
      <c r="C164" s="34" t="s">
        <v>14</v>
      </c>
      <c r="D164" s="34" t="s">
        <v>348</v>
      </c>
      <c r="E164" s="36" t="s">
        <v>697</v>
      </c>
      <c r="F164" s="36" t="s">
        <v>697</v>
      </c>
      <c r="G164" s="37" t="s">
        <v>682</v>
      </c>
      <c r="H164" s="37" t="s">
        <v>37</v>
      </c>
      <c r="I164" s="37">
        <v>0</v>
      </c>
      <c r="J164" s="36">
        <v>470000000</v>
      </c>
      <c r="K164" s="34" t="s">
        <v>32</v>
      </c>
      <c r="L164" s="34" t="s">
        <v>343</v>
      </c>
      <c r="M164" s="36" t="s">
        <v>344</v>
      </c>
      <c r="N164" s="47" t="s">
        <v>31</v>
      </c>
      <c r="O164" s="37" t="s">
        <v>345</v>
      </c>
      <c r="P164" s="34" t="s">
        <v>939</v>
      </c>
      <c r="Q164" s="37">
        <v>796</v>
      </c>
      <c r="R164" s="38" t="s">
        <v>42</v>
      </c>
      <c r="S164" s="36">
        <v>2</v>
      </c>
      <c r="T164" s="64">
        <v>32800</v>
      </c>
      <c r="U164" s="40">
        <f t="shared" si="7"/>
        <v>65600</v>
      </c>
      <c r="V164" s="40">
        <f t="shared" si="8"/>
        <v>73472</v>
      </c>
      <c r="W164" s="37"/>
      <c r="X164" s="37">
        <v>2012</v>
      </c>
      <c r="Y164" s="37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</row>
    <row r="165" spans="2:39" s="46" customFormat="1" ht="47.25" customHeight="1">
      <c r="B165" s="33" t="s">
        <v>349</v>
      </c>
      <c r="C165" s="34" t="s">
        <v>14</v>
      </c>
      <c r="D165" s="34" t="s">
        <v>348</v>
      </c>
      <c r="E165" s="36" t="s">
        <v>696</v>
      </c>
      <c r="F165" s="36" t="s">
        <v>696</v>
      </c>
      <c r="G165" s="37" t="s">
        <v>682</v>
      </c>
      <c r="H165" s="37" t="s">
        <v>37</v>
      </c>
      <c r="I165" s="37">
        <v>0</v>
      </c>
      <c r="J165" s="36">
        <v>470000000</v>
      </c>
      <c r="K165" s="34" t="s">
        <v>32</v>
      </c>
      <c r="L165" s="34" t="s">
        <v>343</v>
      </c>
      <c r="M165" s="36" t="s">
        <v>344</v>
      </c>
      <c r="N165" s="47" t="s">
        <v>31</v>
      </c>
      <c r="O165" s="37" t="s">
        <v>345</v>
      </c>
      <c r="P165" s="34" t="s">
        <v>939</v>
      </c>
      <c r="Q165" s="37">
        <v>796</v>
      </c>
      <c r="R165" s="38" t="s">
        <v>42</v>
      </c>
      <c r="S165" s="36">
        <v>2</v>
      </c>
      <c r="T165" s="64">
        <v>32200</v>
      </c>
      <c r="U165" s="40">
        <f t="shared" si="7"/>
        <v>64400</v>
      </c>
      <c r="V165" s="40">
        <f t="shared" si="8"/>
        <v>72128</v>
      </c>
      <c r="W165" s="37"/>
      <c r="X165" s="37">
        <v>2012</v>
      </c>
      <c r="Y165" s="37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</row>
    <row r="166" spans="2:39" s="46" customFormat="1" ht="47.25" customHeight="1">
      <c r="B166" s="33" t="s">
        <v>350</v>
      </c>
      <c r="C166" s="34" t="s">
        <v>14</v>
      </c>
      <c r="D166" s="34" t="s">
        <v>342</v>
      </c>
      <c r="E166" s="36" t="s">
        <v>695</v>
      </c>
      <c r="F166" s="36" t="s">
        <v>695</v>
      </c>
      <c r="G166" s="37" t="s">
        <v>682</v>
      </c>
      <c r="H166" s="37" t="s">
        <v>37</v>
      </c>
      <c r="I166" s="37">
        <v>0</v>
      </c>
      <c r="J166" s="36">
        <v>470000000</v>
      </c>
      <c r="K166" s="34" t="s">
        <v>32</v>
      </c>
      <c r="L166" s="34" t="s">
        <v>343</v>
      </c>
      <c r="M166" s="36" t="s">
        <v>344</v>
      </c>
      <c r="N166" s="47" t="s">
        <v>31</v>
      </c>
      <c r="O166" s="37" t="s">
        <v>345</v>
      </c>
      <c r="P166" s="34" t="s">
        <v>939</v>
      </c>
      <c r="Q166" s="37">
        <v>796</v>
      </c>
      <c r="R166" s="38" t="s">
        <v>42</v>
      </c>
      <c r="S166" s="36">
        <v>1</v>
      </c>
      <c r="T166" s="64">
        <v>38500</v>
      </c>
      <c r="U166" s="40">
        <f t="shared" si="7"/>
        <v>38500</v>
      </c>
      <c r="V166" s="40">
        <f t="shared" si="8"/>
        <v>43120.00000000001</v>
      </c>
      <c r="W166" s="37"/>
      <c r="X166" s="37">
        <v>2012</v>
      </c>
      <c r="Y166" s="37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</row>
    <row r="167" spans="2:39" s="46" customFormat="1" ht="47.25" customHeight="1">
      <c r="B167" s="33" t="s">
        <v>351</v>
      </c>
      <c r="C167" s="34" t="s">
        <v>14</v>
      </c>
      <c r="D167" s="34" t="s">
        <v>348</v>
      </c>
      <c r="E167" s="36" t="s">
        <v>694</v>
      </c>
      <c r="F167" s="36" t="s">
        <v>694</v>
      </c>
      <c r="G167" s="37" t="s">
        <v>682</v>
      </c>
      <c r="H167" s="37" t="s">
        <v>37</v>
      </c>
      <c r="I167" s="37">
        <v>0</v>
      </c>
      <c r="J167" s="36">
        <v>470000000</v>
      </c>
      <c r="K167" s="34" t="s">
        <v>32</v>
      </c>
      <c r="L167" s="34" t="s">
        <v>343</v>
      </c>
      <c r="M167" s="36" t="s">
        <v>344</v>
      </c>
      <c r="N167" s="47" t="s">
        <v>31</v>
      </c>
      <c r="O167" s="37" t="s">
        <v>345</v>
      </c>
      <c r="P167" s="34" t="s">
        <v>939</v>
      </c>
      <c r="Q167" s="37">
        <v>796</v>
      </c>
      <c r="R167" s="38" t="s">
        <v>42</v>
      </c>
      <c r="S167" s="36">
        <v>4</v>
      </c>
      <c r="T167" s="64">
        <v>25300</v>
      </c>
      <c r="U167" s="40">
        <f t="shared" si="7"/>
        <v>101200</v>
      </c>
      <c r="V167" s="40">
        <f t="shared" si="8"/>
        <v>113344.00000000001</v>
      </c>
      <c r="W167" s="37"/>
      <c r="X167" s="37">
        <v>2012</v>
      </c>
      <c r="Y167" s="37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</row>
    <row r="168" spans="2:39" s="46" customFormat="1" ht="47.25" customHeight="1">
      <c r="B168" s="33" t="s">
        <v>352</v>
      </c>
      <c r="C168" s="34" t="s">
        <v>14</v>
      </c>
      <c r="D168" s="34" t="s">
        <v>353</v>
      </c>
      <c r="E168" s="36" t="s">
        <v>693</v>
      </c>
      <c r="F168" s="36" t="s">
        <v>693</v>
      </c>
      <c r="G168" s="37" t="s">
        <v>682</v>
      </c>
      <c r="H168" s="37" t="s">
        <v>37</v>
      </c>
      <c r="I168" s="37">
        <v>0</v>
      </c>
      <c r="J168" s="36">
        <v>470000000</v>
      </c>
      <c r="K168" s="34" t="s">
        <v>32</v>
      </c>
      <c r="L168" s="34" t="s">
        <v>343</v>
      </c>
      <c r="M168" s="36" t="s">
        <v>344</v>
      </c>
      <c r="N168" s="47" t="s">
        <v>31</v>
      </c>
      <c r="O168" s="37" t="s">
        <v>345</v>
      </c>
      <c r="P168" s="34" t="s">
        <v>939</v>
      </c>
      <c r="Q168" s="37">
        <v>796</v>
      </c>
      <c r="R168" s="38" t="s">
        <v>42</v>
      </c>
      <c r="S168" s="36">
        <v>1</v>
      </c>
      <c r="T168" s="64">
        <v>58000</v>
      </c>
      <c r="U168" s="40">
        <f t="shared" si="7"/>
        <v>58000</v>
      </c>
      <c r="V168" s="40">
        <f t="shared" si="8"/>
        <v>64960.00000000001</v>
      </c>
      <c r="W168" s="37"/>
      <c r="X168" s="37">
        <v>2012</v>
      </c>
      <c r="Y168" s="37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</row>
    <row r="169" spans="2:39" s="46" customFormat="1" ht="47.25" customHeight="1">
      <c r="B169" s="33" t="s">
        <v>354</v>
      </c>
      <c r="C169" s="34" t="s">
        <v>14</v>
      </c>
      <c r="D169" s="34" t="s">
        <v>342</v>
      </c>
      <c r="E169" s="36" t="s">
        <v>692</v>
      </c>
      <c r="F169" s="36" t="s">
        <v>692</v>
      </c>
      <c r="G169" s="37" t="s">
        <v>682</v>
      </c>
      <c r="H169" s="37" t="s">
        <v>37</v>
      </c>
      <c r="I169" s="37">
        <v>0</v>
      </c>
      <c r="J169" s="36">
        <v>470000000</v>
      </c>
      <c r="K169" s="34" t="s">
        <v>32</v>
      </c>
      <c r="L169" s="34" t="s">
        <v>343</v>
      </c>
      <c r="M169" s="36" t="s">
        <v>344</v>
      </c>
      <c r="N169" s="47" t="s">
        <v>31</v>
      </c>
      <c r="O169" s="37" t="s">
        <v>345</v>
      </c>
      <c r="P169" s="34" t="s">
        <v>939</v>
      </c>
      <c r="Q169" s="37">
        <v>796</v>
      </c>
      <c r="R169" s="38" t="s">
        <v>42</v>
      </c>
      <c r="S169" s="36">
        <v>1</v>
      </c>
      <c r="T169" s="64">
        <v>7250</v>
      </c>
      <c r="U169" s="40">
        <f t="shared" si="7"/>
        <v>7250</v>
      </c>
      <c r="V169" s="40">
        <f t="shared" si="8"/>
        <v>8120.000000000001</v>
      </c>
      <c r="W169" s="37"/>
      <c r="X169" s="37">
        <v>2012</v>
      </c>
      <c r="Y169" s="37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</row>
    <row r="170" spans="2:39" s="46" customFormat="1" ht="47.25" customHeight="1">
      <c r="B170" s="33" t="s">
        <v>355</v>
      </c>
      <c r="C170" s="34" t="s">
        <v>14</v>
      </c>
      <c r="D170" s="34" t="s">
        <v>348</v>
      </c>
      <c r="E170" s="36" t="s">
        <v>691</v>
      </c>
      <c r="F170" s="36" t="s">
        <v>691</v>
      </c>
      <c r="G170" s="37" t="s">
        <v>682</v>
      </c>
      <c r="H170" s="37" t="s">
        <v>37</v>
      </c>
      <c r="I170" s="37">
        <v>0</v>
      </c>
      <c r="J170" s="36">
        <v>470000000</v>
      </c>
      <c r="K170" s="34" t="s">
        <v>32</v>
      </c>
      <c r="L170" s="34" t="s">
        <v>343</v>
      </c>
      <c r="M170" s="36" t="s">
        <v>344</v>
      </c>
      <c r="N170" s="47" t="s">
        <v>31</v>
      </c>
      <c r="O170" s="37" t="s">
        <v>345</v>
      </c>
      <c r="P170" s="34" t="s">
        <v>939</v>
      </c>
      <c r="Q170" s="37">
        <v>796</v>
      </c>
      <c r="R170" s="38" t="s">
        <v>42</v>
      </c>
      <c r="S170" s="36">
        <v>1</v>
      </c>
      <c r="T170" s="64">
        <v>15500</v>
      </c>
      <c r="U170" s="40">
        <f t="shared" si="7"/>
        <v>15500</v>
      </c>
      <c r="V170" s="40">
        <f t="shared" si="8"/>
        <v>17360</v>
      </c>
      <c r="W170" s="37"/>
      <c r="X170" s="37">
        <v>2012</v>
      </c>
      <c r="Y170" s="37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</row>
    <row r="171" spans="2:39" s="46" customFormat="1" ht="47.25" customHeight="1">
      <c r="B171" s="33" t="s">
        <v>356</v>
      </c>
      <c r="C171" s="34" t="s">
        <v>14</v>
      </c>
      <c r="D171" s="34" t="s">
        <v>348</v>
      </c>
      <c r="E171" s="36" t="s">
        <v>690</v>
      </c>
      <c r="F171" s="36" t="s">
        <v>690</v>
      </c>
      <c r="G171" s="37" t="s">
        <v>682</v>
      </c>
      <c r="H171" s="37" t="s">
        <v>37</v>
      </c>
      <c r="I171" s="37">
        <v>0</v>
      </c>
      <c r="J171" s="36">
        <v>470000000</v>
      </c>
      <c r="K171" s="34" t="s">
        <v>32</v>
      </c>
      <c r="L171" s="34" t="s">
        <v>343</v>
      </c>
      <c r="M171" s="36" t="s">
        <v>344</v>
      </c>
      <c r="N171" s="47" t="s">
        <v>31</v>
      </c>
      <c r="O171" s="37" t="s">
        <v>345</v>
      </c>
      <c r="P171" s="34" t="s">
        <v>939</v>
      </c>
      <c r="Q171" s="37">
        <v>796</v>
      </c>
      <c r="R171" s="38" t="s">
        <v>42</v>
      </c>
      <c r="S171" s="36">
        <v>1</v>
      </c>
      <c r="T171" s="64">
        <v>11100</v>
      </c>
      <c r="U171" s="40">
        <f t="shared" si="7"/>
        <v>11100</v>
      </c>
      <c r="V171" s="40">
        <f t="shared" si="8"/>
        <v>12432.000000000002</v>
      </c>
      <c r="W171" s="37"/>
      <c r="X171" s="37">
        <v>2012</v>
      </c>
      <c r="Y171" s="37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</row>
    <row r="172" spans="2:39" s="46" customFormat="1" ht="47.25" customHeight="1">
      <c r="B172" s="33" t="s">
        <v>357</v>
      </c>
      <c r="C172" s="34" t="s">
        <v>14</v>
      </c>
      <c r="D172" s="34" t="s">
        <v>348</v>
      </c>
      <c r="E172" s="36" t="s">
        <v>689</v>
      </c>
      <c r="F172" s="36" t="s">
        <v>689</v>
      </c>
      <c r="G172" s="37" t="s">
        <v>682</v>
      </c>
      <c r="H172" s="37" t="s">
        <v>37</v>
      </c>
      <c r="I172" s="37">
        <v>0</v>
      </c>
      <c r="J172" s="36">
        <v>470000000</v>
      </c>
      <c r="K172" s="34" t="s">
        <v>32</v>
      </c>
      <c r="L172" s="34" t="s">
        <v>343</v>
      </c>
      <c r="M172" s="36" t="s">
        <v>344</v>
      </c>
      <c r="N172" s="47" t="s">
        <v>31</v>
      </c>
      <c r="O172" s="37" t="s">
        <v>345</v>
      </c>
      <c r="P172" s="34" t="s">
        <v>939</v>
      </c>
      <c r="Q172" s="37">
        <v>796</v>
      </c>
      <c r="R172" s="38" t="s">
        <v>42</v>
      </c>
      <c r="S172" s="36">
        <v>1</v>
      </c>
      <c r="T172" s="64">
        <v>77000</v>
      </c>
      <c r="U172" s="40">
        <f t="shared" si="7"/>
        <v>77000</v>
      </c>
      <c r="V172" s="40">
        <f t="shared" si="8"/>
        <v>86240.00000000001</v>
      </c>
      <c r="W172" s="37"/>
      <c r="X172" s="37">
        <v>2012</v>
      </c>
      <c r="Y172" s="37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</row>
    <row r="173" spans="2:39" s="46" customFormat="1" ht="47.25" customHeight="1">
      <c r="B173" s="33" t="s">
        <v>358</v>
      </c>
      <c r="C173" s="34" t="s">
        <v>14</v>
      </c>
      <c r="D173" s="34" t="s">
        <v>342</v>
      </c>
      <c r="E173" s="36" t="s">
        <v>688</v>
      </c>
      <c r="F173" s="36" t="s">
        <v>688</v>
      </c>
      <c r="G173" s="37" t="s">
        <v>682</v>
      </c>
      <c r="H173" s="37" t="s">
        <v>37</v>
      </c>
      <c r="I173" s="37">
        <v>0</v>
      </c>
      <c r="J173" s="36">
        <v>470000000</v>
      </c>
      <c r="K173" s="34" t="s">
        <v>32</v>
      </c>
      <c r="L173" s="34" t="s">
        <v>343</v>
      </c>
      <c r="M173" s="36" t="s">
        <v>344</v>
      </c>
      <c r="N173" s="47" t="s">
        <v>31</v>
      </c>
      <c r="O173" s="37" t="s">
        <v>345</v>
      </c>
      <c r="P173" s="34" t="s">
        <v>939</v>
      </c>
      <c r="Q173" s="37">
        <v>796</v>
      </c>
      <c r="R173" s="38" t="s">
        <v>42</v>
      </c>
      <c r="S173" s="36">
        <v>1</v>
      </c>
      <c r="T173" s="64">
        <v>61500</v>
      </c>
      <c r="U173" s="40">
        <f t="shared" si="7"/>
        <v>61500</v>
      </c>
      <c r="V173" s="40">
        <f t="shared" si="8"/>
        <v>68880</v>
      </c>
      <c r="W173" s="37"/>
      <c r="X173" s="37">
        <v>2012</v>
      </c>
      <c r="Y173" s="37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</row>
    <row r="174" spans="2:39" s="46" customFormat="1" ht="47.25" customHeight="1">
      <c r="B174" s="33" t="s">
        <v>359</v>
      </c>
      <c r="C174" s="34" t="s">
        <v>14</v>
      </c>
      <c r="D174" s="34" t="s">
        <v>360</v>
      </c>
      <c r="E174" s="36" t="s">
        <v>687</v>
      </c>
      <c r="F174" s="36" t="s">
        <v>687</v>
      </c>
      <c r="G174" s="37" t="s">
        <v>682</v>
      </c>
      <c r="H174" s="37" t="s">
        <v>37</v>
      </c>
      <c r="I174" s="37">
        <v>0</v>
      </c>
      <c r="J174" s="36">
        <v>470000000</v>
      </c>
      <c r="K174" s="34" t="s">
        <v>32</v>
      </c>
      <c r="L174" s="34" t="s">
        <v>343</v>
      </c>
      <c r="M174" s="36" t="s">
        <v>344</v>
      </c>
      <c r="N174" s="47" t="s">
        <v>31</v>
      </c>
      <c r="O174" s="37" t="s">
        <v>345</v>
      </c>
      <c r="P174" s="34" t="s">
        <v>939</v>
      </c>
      <c r="Q174" s="37">
        <v>796</v>
      </c>
      <c r="R174" s="38" t="s">
        <v>42</v>
      </c>
      <c r="S174" s="36">
        <v>1</v>
      </c>
      <c r="T174" s="64">
        <v>33000</v>
      </c>
      <c r="U174" s="40">
        <f t="shared" si="7"/>
        <v>33000</v>
      </c>
      <c r="V174" s="40">
        <f t="shared" si="8"/>
        <v>36960</v>
      </c>
      <c r="W174" s="37"/>
      <c r="X174" s="37">
        <v>2012</v>
      </c>
      <c r="Y174" s="37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</row>
    <row r="175" spans="2:39" s="46" customFormat="1" ht="47.25" customHeight="1">
      <c r="B175" s="33" t="s">
        <v>361</v>
      </c>
      <c r="C175" s="34" t="s">
        <v>14</v>
      </c>
      <c r="D175" s="34" t="s">
        <v>342</v>
      </c>
      <c r="E175" s="36" t="s">
        <v>686</v>
      </c>
      <c r="F175" s="36" t="s">
        <v>686</v>
      </c>
      <c r="G175" s="37" t="s">
        <v>682</v>
      </c>
      <c r="H175" s="37" t="s">
        <v>37</v>
      </c>
      <c r="I175" s="37">
        <v>0</v>
      </c>
      <c r="J175" s="36">
        <v>470000000</v>
      </c>
      <c r="K175" s="34" t="s">
        <v>32</v>
      </c>
      <c r="L175" s="34" t="s">
        <v>343</v>
      </c>
      <c r="M175" s="36" t="s">
        <v>344</v>
      </c>
      <c r="N175" s="47" t="s">
        <v>31</v>
      </c>
      <c r="O175" s="37" t="s">
        <v>345</v>
      </c>
      <c r="P175" s="34" t="s">
        <v>939</v>
      </c>
      <c r="Q175" s="37">
        <v>796</v>
      </c>
      <c r="R175" s="38" t="s">
        <v>42</v>
      </c>
      <c r="S175" s="36">
        <v>1</v>
      </c>
      <c r="T175" s="64">
        <v>41500</v>
      </c>
      <c r="U175" s="40">
        <f t="shared" si="7"/>
        <v>41500</v>
      </c>
      <c r="V175" s="40">
        <f t="shared" si="8"/>
        <v>46480.00000000001</v>
      </c>
      <c r="W175" s="37"/>
      <c r="X175" s="37">
        <v>2012</v>
      </c>
      <c r="Y175" s="37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</row>
    <row r="176" spans="2:39" s="46" customFormat="1" ht="47.25" customHeight="1">
      <c r="B176" s="33" t="s">
        <v>362</v>
      </c>
      <c r="C176" s="34" t="s">
        <v>14</v>
      </c>
      <c r="D176" s="34" t="s">
        <v>342</v>
      </c>
      <c r="E176" s="36" t="s">
        <v>363</v>
      </c>
      <c r="F176" s="36" t="s">
        <v>364</v>
      </c>
      <c r="G176" s="37"/>
      <c r="H176" s="37" t="s">
        <v>28</v>
      </c>
      <c r="I176" s="37">
        <v>0</v>
      </c>
      <c r="J176" s="36">
        <v>470000000</v>
      </c>
      <c r="K176" s="34" t="s">
        <v>32</v>
      </c>
      <c r="L176" s="34" t="s">
        <v>345</v>
      </c>
      <c r="M176" s="36" t="s">
        <v>344</v>
      </c>
      <c r="N176" s="47" t="s">
        <v>31</v>
      </c>
      <c r="O176" s="37" t="s">
        <v>365</v>
      </c>
      <c r="P176" s="34" t="s">
        <v>27</v>
      </c>
      <c r="Q176" s="37">
        <v>796</v>
      </c>
      <c r="R176" s="38" t="s">
        <v>42</v>
      </c>
      <c r="S176" s="36">
        <v>1</v>
      </c>
      <c r="T176" s="64">
        <v>2200000</v>
      </c>
      <c r="U176" s="40">
        <f t="shared" si="7"/>
        <v>2200000</v>
      </c>
      <c r="V176" s="40">
        <f t="shared" si="8"/>
        <v>2464000.0000000005</v>
      </c>
      <c r="W176" s="37"/>
      <c r="X176" s="37">
        <v>2012</v>
      </c>
      <c r="Y176" s="37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</row>
    <row r="177" spans="2:39" s="46" customFormat="1" ht="47.25" customHeight="1">
      <c r="B177" s="33" t="s">
        <v>366</v>
      </c>
      <c r="C177" s="34" t="s">
        <v>14</v>
      </c>
      <c r="D177" s="34" t="s">
        <v>342</v>
      </c>
      <c r="E177" s="36" t="s">
        <v>367</v>
      </c>
      <c r="F177" s="36" t="s">
        <v>368</v>
      </c>
      <c r="G177" s="37" t="s">
        <v>369</v>
      </c>
      <c r="H177" s="37" t="s">
        <v>28</v>
      </c>
      <c r="I177" s="37">
        <v>0</v>
      </c>
      <c r="J177" s="36">
        <v>470000000</v>
      </c>
      <c r="K177" s="34" t="s">
        <v>32</v>
      </c>
      <c r="L177" s="34" t="s">
        <v>345</v>
      </c>
      <c r="M177" s="36" t="s">
        <v>344</v>
      </c>
      <c r="N177" s="47" t="s">
        <v>31</v>
      </c>
      <c r="O177" s="37" t="s">
        <v>289</v>
      </c>
      <c r="P177" s="34" t="s">
        <v>27</v>
      </c>
      <c r="Q177" s="37">
        <v>796</v>
      </c>
      <c r="R177" s="38" t="s">
        <v>42</v>
      </c>
      <c r="S177" s="37">
        <v>20</v>
      </c>
      <c r="T177" s="64">
        <v>4553.57</v>
      </c>
      <c r="U177" s="40">
        <f t="shared" si="7"/>
        <v>91071.4</v>
      </c>
      <c r="V177" s="40">
        <f t="shared" si="8"/>
        <v>101999.96800000001</v>
      </c>
      <c r="W177" s="37"/>
      <c r="X177" s="37">
        <v>2012</v>
      </c>
      <c r="Y177" s="37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</row>
    <row r="178" spans="2:39" s="46" customFormat="1" ht="47.25" customHeight="1">
      <c r="B178" s="33" t="s">
        <v>370</v>
      </c>
      <c r="C178" s="34" t="s">
        <v>14</v>
      </c>
      <c r="D178" s="34" t="s">
        <v>342</v>
      </c>
      <c r="E178" s="36" t="s">
        <v>371</v>
      </c>
      <c r="F178" s="36" t="s">
        <v>372</v>
      </c>
      <c r="G178" s="37" t="s">
        <v>369</v>
      </c>
      <c r="H178" s="37" t="s">
        <v>28</v>
      </c>
      <c r="I178" s="37">
        <v>0</v>
      </c>
      <c r="J178" s="36">
        <v>470000000</v>
      </c>
      <c r="K178" s="34" t="s">
        <v>32</v>
      </c>
      <c r="L178" s="34" t="s">
        <v>345</v>
      </c>
      <c r="M178" s="36" t="s">
        <v>344</v>
      </c>
      <c r="N178" s="47" t="s">
        <v>31</v>
      </c>
      <c r="O178" s="37" t="s">
        <v>289</v>
      </c>
      <c r="P178" s="34" t="s">
        <v>27</v>
      </c>
      <c r="Q178" s="37">
        <v>796</v>
      </c>
      <c r="R178" s="38" t="s">
        <v>42</v>
      </c>
      <c r="S178" s="37">
        <v>20</v>
      </c>
      <c r="T178" s="64">
        <v>2723.21</v>
      </c>
      <c r="U178" s="40">
        <f t="shared" si="7"/>
        <v>54464.2</v>
      </c>
      <c r="V178" s="40">
        <f t="shared" si="8"/>
        <v>60999.904</v>
      </c>
      <c r="W178" s="37"/>
      <c r="X178" s="37">
        <v>2012</v>
      </c>
      <c r="Y178" s="37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</row>
    <row r="179" spans="2:39" s="46" customFormat="1" ht="47.25" customHeight="1">
      <c r="B179" s="33" t="s">
        <v>373</v>
      </c>
      <c r="C179" s="34" t="s">
        <v>14</v>
      </c>
      <c r="D179" s="34" t="s">
        <v>348</v>
      </c>
      <c r="E179" s="36" t="s">
        <v>374</v>
      </c>
      <c r="F179" s="36" t="s">
        <v>375</v>
      </c>
      <c r="G179" s="37" t="s">
        <v>369</v>
      </c>
      <c r="H179" s="37" t="s">
        <v>28</v>
      </c>
      <c r="I179" s="37">
        <v>0</v>
      </c>
      <c r="J179" s="36">
        <v>470000000</v>
      </c>
      <c r="K179" s="34" t="s">
        <v>32</v>
      </c>
      <c r="L179" s="34" t="s">
        <v>345</v>
      </c>
      <c r="M179" s="36" t="s">
        <v>344</v>
      </c>
      <c r="N179" s="47" t="s">
        <v>31</v>
      </c>
      <c r="O179" s="37" t="s">
        <v>289</v>
      </c>
      <c r="P179" s="34" t="s">
        <v>27</v>
      </c>
      <c r="Q179" s="37">
        <v>796</v>
      </c>
      <c r="R179" s="38" t="s">
        <v>42</v>
      </c>
      <c r="S179" s="37">
        <v>5</v>
      </c>
      <c r="T179" s="64">
        <v>52022.32</v>
      </c>
      <c r="U179" s="40">
        <f t="shared" si="7"/>
        <v>260111.6</v>
      </c>
      <c r="V179" s="40">
        <f t="shared" si="8"/>
        <v>291324.992</v>
      </c>
      <c r="W179" s="37"/>
      <c r="X179" s="37">
        <v>2012</v>
      </c>
      <c r="Y179" s="37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</row>
    <row r="180" spans="2:39" s="46" customFormat="1" ht="47.25" customHeight="1">
      <c r="B180" s="33" t="s">
        <v>376</v>
      </c>
      <c r="C180" s="34" t="s">
        <v>14</v>
      </c>
      <c r="D180" s="34" t="s">
        <v>348</v>
      </c>
      <c r="E180" s="36" t="s">
        <v>377</v>
      </c>
      <c r="F180" s="36" t="s">
        <v>378</v>
      </c>
      <c r="G180" s="37" t="s">
        <v>369</v>
      </c>
      <c r="H180" s="37" t="s">
        <v>28</v>
      </c>
      <c r="I180" s="37">
        <v>0</v>
      </c>
      <c r="J180" s="36">
        <v>470000000</v>
      </c>
      <c r="K180" s="34" t="s">
        <v>32</v>
      </c>
      <c r="L180" s="34" t="s">
        <v>345</v>
      </c>
      <c r="M180" s="36" t="s">
        <v>344</v>
      </c>
      <c r="N180" s="47" t="s">
        <v>31</v>
      </c>
      <c r="O180" s="37" t="s">
        <v>289</v>
      </c>
      <c r="P180" s="34" t="s">
        <v>27</v>
      </c>
      <c r="Q180" s="37">
        <v>796</v>
      </c>
      <c r="R180" s="38" t="s">
        <v>42</v>
      </c>
      <c r="S180" s="37">
        <v>4</v>
      </c>
      <c r="T180" s="64">
        <v>4861.61</v>
      </c>
      <c r="U180" s="40">
        <f t="shared" si="7"/>
        <v>19446.44</v>
      </c>
      <c r="V180" s="40">
        <f t="shared" si="8"/>
        <v>21780.0128</v>
      </c>
      <c r="W180" s="37"/>
      <c r="X180" s="37">
        <v>2012</v>
      </c>
      <c r="Y180" s="37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</row>
    <row r="181" spans="2:39" s="46" customFormat="1" ht="47.25" customHeight="1">
      <c r="B181" s="33" t="s">
        <v>379</v>
      </c>
      <c r="C181" s="34" t="s">
        <v>14</v>
      </c>
      <c r="D181" s="34" t="s">
        <v>348</v>
      </c>
      <c r="E181" s="36" t="s">
        <v>377</v>
      </c>
      <c r="F181" s="36" t="s">
        <v>380</v>
      </c>
      <c r="G181" s="37" t="s">
        <v>369</v>
      </c>
      <c r="H181" s="37" t="s">
        <v>28</v>
      </c>
      <c r="I181" s="37">
        <v>0</v>
      </c>
      <c r="J181" s="36">
        <v>470000000</v>
      </c>
      <c r="K181" s="34" t="s">
        <v>32</v>
      </c>
      <c r="L181" s="34" t="s">
        <v>345</v>
      </c>
      <c r="M181" s="36" t="s">
        <v>344</v>
      </c>
      <c r="N181" s="47" t="s">
        <v>31</v>
      </c>
      <c r="O181" s="37" t="s">
        <v>289</v>
      </c>
      <c r="P181" s="34" t="s">
        <v>27</v>
      </c>
      <c r="Q181" s="37">
        <v>796</v>
      </c>
      <c r="R181" s="38" t="s">
        <v>42</v>
      </c>
      <c r="S181" s="37">
        <v>4</v>
      </c>
      <c r="T181" s="64">
        <v>5388.39</v>
      </c>
      <c r="U181" s="40">
        <f t="shared" si="7"/>
        <v>21553.56</v>
      </c>
      <c r="V181" s="40">
        <f t="shared" si="8"/>
        <v>24139.987200000003</v>
      </c>
      <c r="W181" s="37"/>
      <c r="X181" s="37">
        <v>2012</v>
      </c>
      <c r="Y181" s="37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</row>
    <row r="182" spans="2:39" s="46" customFormat="1" ht="47.25" customHeight="1">
      <c r="B182" s="33" t="s">
        <v>381</v>
      </c>
      <c r="C182" s="34" t="s">
        <v>14</v>
      </c>
      <c r="D182" s="34" t="s">
        <v>382</v>
      </c>
      <c r="E182" s="36" t="s">
        <v>326</v>
      </c>
      <c r="F182" s="36" t="s">
        <v>383</v>
      </c>
      <c r="G182" s="37" t="s">
        <v>369</v>
      </c>
      <c r="H182" s="37" t="s">
        <v>28</v>
      </c>
      <c r="I182" s="37">
        <v>0</v>
      </c>
      <c r="J182" s="36">
        <v>470000000</v>
      </c>
      <c r="K182" s="34" t="s">
        <v>32</v>
      </c>
      <c r="L182" s="34" t="s">
        <v>345</v>
      </c>
      <c r="M182" s="36" t="s">
        <v>344</v>
      </c>
      <c r="N182" s="47" t="s">
        <v>31</v>
      </c>
      <c r="O182" s="37" t="s">
        <v>289</v>
      </c>
      <c r="P182" s="34" t="s">
        <v>27</v>
      </c>
      <c r="Q182" s="37">
        <v>796</v>
      </c>
      <c r="R182" s="38" t="s">
        <v>42</v>
      </c>
      <c r="S182" s="37">
        <v>3</v>
      </c>
      <c r="T182" s="64">
        <v>14910.71</v>
      </c>
      <c r="U182" s="40">
        <f t="shared" si="7"/>
        <v>44732.13</v>
      </c>
      <c r="V182" s="40">
        <f t="shared" si="8"/>
        <v>50099.9856</v>
      </c>
      <c r="W182" s="37"/>
      <c r="X182" s="37">
        <v>2012</v>
      </c>
      <c r="Y182" s="37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</row>
    <row r="183" spans="2:39" s="46" customFormat="1" ht="47.25" customHeight="1">
      <c r="B183" s="33" t="s">
        <v>384</v>
      </c>
      <c r="C183" s="34" t="s">
        <v>14</v>
      </c>
      <c r="D183" s="34" t="s">
        <v>342</v>
      </c>
      <c r="E183" s="36" t="s">
        <v>385</v>
      </c>
      <c r="F183" s="36" t="s">
        <v>386</v>
      </c>
      <c r="G183" s="37" t="s">
        <v>369</v>
      </c>
      <c r="H183" s="37" t="s">
        <v>28</v>
      </c>
      <c r="I183" s="37">
        <v>0</v>
      </c>
      <c r="J183" s="36">
        <v>470000000</v>
      </c>
      <c r="K183" s="34" t="s">
        <v>32</v>
      </c>
      <c r="L183" s="34" t="s">
        <v>345</v>
      </c>
      <c r="M183" s="36" t="s">
        <v>344</v>
      </c>
      <c r="N183" s="47" t="s">
        <v>31</v>
      </c>
      <c r="O183" s="37" t="s">
        <v>289</v>
      </c>
      <c r="P183" s="34" t="s">
        <v>27</v>
      </c>
      <c r="Q183" s="37">
        <v>796</v>
      </c>
      <c r="R183" s="38" t="s">
        <v>42</v>
      </c>
      <c r="S183" s="37">
        <v>6</v>
      </c>
      <c r="T183" s="64">
        <v>2767.86</v>
      </c>
      <c r="U183" s="40">
        <f t="shared" si="7"/>
        <v>16607.16</v>
      </c>
      <c r="V183" s="40">
        <f t="shared" si="8"/>
        <v>18600.019200000002</v>
      </c>
      <c r="W183" s="37"/>
      <c r="X183" s="37">
        <v>2012</v>
      </c>
      <c r="Y183" s="37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</row>
    <row r="184" spans="2:39" s="46" customFormat="1" ht="47.25" customHeight="1">
      <c r="B184" s="33" t="s">
        <v>387</v>
      </c>
      <c r="C184" s="34" t="s">
        <v>14</v>
      </c>
      <c r="D184" s="65" t="s">
        <v>388</v>
      </c>
      <c r="E184" s="36" t="s">
        <v>389</v>
      </c>
      <c r="F184" s="36" t="s">
        <v>390</v>
      </c>
      <c r="G184" s="37" t="s">
        <v>369</v>
      </c>
      <c r="H184" s="37" t="s">
        <v>28</v>
      </c>
      <c r="I184" s="37">
        <v>0</v>
      </c>
      <c r="J184" s="36">
        <v>470000000</v>
      </c>
      <c r="K184" s="34" t="s">
        <v>32</v>
      </c>
      <c r="L184" s="34" t="s">
        <v>345</v>
      </c>
      <c r="M184" s="36" t="s">
        <v>344</v>
      </c>
      <c r="N184" s="47" t="s">
        <v>31</v>
      </c>
      <c r="O184" s="37" t="s">
        <v>289</v>
      </c>
      <c r="P184" s="34" t="s">
        <v>27</v>
      </c>
      <c r="Q184" s="37">
        <v>796</v>
      </c>
      <c r="R184" s="38" t="s">
        <v>42</v>
      </c>
      <c r="S184" s="37">
        <v>2</v>
      </c>
      <c r="T184" s="64">
        <v>108857.14</v>
      </c>
      <c r="U184" s="40">
        <f t="shared" si="7"/>
        <v>217714.28</v>
      </c>
      <c r="V184" s="40">
        <f t="shared" si="8"/>
        <v>243839.99360000002</v>
      </c>
      <c r="W184" s="37"/>
      <c r="X184" s="37">
        <v>2012</v>
      </c>
      <c r="Y184" s="37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</row>
    <row r="185" spans="2:39" s="46" customFormat="1" ht="47.25" customHeight="1">
      <c r="B185" s="33" t="s">
        <v>391</v>
      </c>
      <c r="C185" s="34" t="s">
        <v>14</v>
      </c>
      <c r="D185" s="65" t="s">
        <v>388</v>
      </c>
      <c r="E185" s="36" t="s">
        <v>392</v>
      </c>
      <c r="F185" s="36" t="s">
        <v>393</v>
      </c>
      <c r="G185" s="37" t="s">
        <v>369</v>
      </c>
      <c r="H185" s="37" t="s">
        <v>28</v>
      </c>
      <c r="I185" s="37">
        <v>0</v>
      </c>
      <c r="J185" s="36">
        <v>470000000</v>
      </c>
      <c r="K185" s="34" t="s">
        <v>32</v>
      </c>
      <c r="L185" s="34" t="s">
        <v>345</v>
      </c>
      <c r="M185" s="36" t="s">
        <v>344</v>
      </c>
      <c r="N185" s="47" t="s">
        <v>31</v>
      </c>
      <c r="O185" s="37" t="s">
        <v>289</v>
      </c>
      <c r="P185" s="34" t="s">
        <v>27</v>
      </c>
      <c r="Q185" s="37">
        <v>796</v>
      </c>
      <c r="R185" s="38" t="s">
        <v>42</v>
      </c>
      <c r="S185" s="37">
        <v>8</v>
      </c>
      <c r="T185" s="64">
        <v>17857.14</v>
      </c>
      <c r="U185" s="40">
        <f t="shared" si="7"/>
        <v>142857.12</v>
      </c>
      <c r="V185" s="40">
        <f t="shared" si="8"/>
        <v>159999.9744</v>
      </c>
      <c r="W185" s="37"/>
      <c r="X185" s="37">
        <v>2012</v>
      </c>
      <c r="Y185" s="37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</row>
    <row r="186" spans="2:39" s="46" customFormat="1" ht="47.25" customHeight="1">
      <c r="B186" s="33" t="s">
        <v>394</v>
      </c>
      <c r="C186" s="34" t="s">
        <v>14</v>
      </c>
      <c r="D186" s="34" t="s">
        <v>342</v>
      </c>
      <c r="E186" s="36" t="s">
        <v>395</v>
      </c>
      <c r="F186" s="36" t="s">
        <v>396</v>
      </c>
      <c r="G186" s="37" t="s">
        <v>369</v>
      </c>
      <c r="H186" s="37" t="s">
        <v>28</v>
      </c>
      <c r="I186" s="37">
        <v>0</v>
      </c>
      <c r="J186" s="36">
        <v>470000000</v>
      </c>
      <c r="K186" s="34" t="s">
        <v>32</v>
      </c>
      <c r="L186" s="34" t="s">
        <v>345</v>
      </c>
      <c r="M186" s="36" t="s">
        <v>344</v>
      </c>
      <c r="N186" s="47" t="s">
        <v>31</v>
      </c>
      <c r="O186" s="37" t="s">
        <v>289</v>
      </c>
      <c r="P186" s="34" t="s">
        <v>27</v>
      </c>
      <c r="Q186" s="37">
        <v>796</v>
      </c>
      <c r="R186" s="38" t="s">
        <v>42</v>
      </c>
      <c r="S186" s="37">
        <v>8</v>
      </c>
      <c r="T186" s="64">
        <v>3258.93</v>
      </c>
      <c r="U186" s="40">
        <f t="shared" si="7"/>
        <v>26071.44</v>
      </c>
      <c r="V186" s="40">
        <f t="shared" si="8"/>
        <v>29200.0128</v>
      </c>
      <c r="W186" s="37"/>
      <c r="X186" s="37">
        <v>2012</v>
      </c>
      <c r="Y186" s="37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</row>
    <row r="187" spans="2:39" s="46" customFormat="1" ht="47.25" customHeight="1">
      <c r="B187" s="33" t="s">
        <v>397</v>
      </c>
      <c r="C187" s="34" t="s">
        <v>14</v>
      </c>
      <c r="D187" s="34" t="s">
        <v>342</v>
      </c>
      <c r="E187" s="36" t="s">
        <v>398</v>
      </c>
      <c r="F187" s="36" t="s">
        <v>399</v>
      </c>
      <c r="G187" s="37" t="s">
        <v>369</v>
      </c>
      <c r="H187" s="37" t="s">
        <v>28</v>
      </c>
      <c r="I187" s="37">
        <v>0</v>
      </c>
      <c r="J187" s="36">
        <v>470000000</v>
      </c>
      <c r="K187" s="34" t="s">
        <v>32</v>
      </c>
      <c r="L187" s="34" t="s">
        <v>345</v>
      </c>
      <c r="M187" s="36" t="s">
        <v>344</v>
      </c>
      <c r="N187" s="47" t="s">
        <v>31</v>
      </c>
      <c r="O187" s="37" t="s">
        <v>289</v>
      </c>
      <c r="P187" s="34" t="s">
        <v>27</v>
      </c>
      <c r="Q187" s="37">
        <v>796</v>
      </c>
      <c r="R187" s="38" t="s">
        <v>42</v>
      </c>
      <c r="S187" s="37">
        <v>4</v>
      </c>
      <c r="T187" s="64">
        <v>6607.14</v>
      </c>
      <c r="U187" s="40">
        <f t="shared" si="7"/>
        <v>26428.56</v>
      </c>
      <c r="V187" s="40">
        <f t="shared" si="8"/>
        <v>29599.987200000003</v>
      </c>
      <c r="W187" s="37"/>
      <c r="X187" s="37">
        <v>2012</v>
      </c>
      <c r="Y187" s="37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</row>
    <row r="188" spans="2:39" s="46" customFormat="1" ht="47.25" customHeight="1">
      <c r="B188" s="33" t="s">
        <v>400</v>
      </c>
      <c r="C188" s="34" t="s">
        <v>14</v>
      </c>
      <c r="D188" s="34" t="s">
        <v>401</v>
      </c>
      <c r="E188" s="36" t="s">
        <v>402</v>
      </c>
      <c r="F188" s="36" t="s">
        <v>403</v>
      </c>
      <c r="G188" s="37" t="s">
        <v>369</v>
      </c>
      <c r="H188" s="37" t="s">
        <v>28</v>
      </c>
      <c r="I188" s="37">
        <v>0</v>
      </c>
      <c r="J188" s="36">
        <v>470000000</v>
      </c>
      <c r="K188" s="34" t="s">
        <v>32</v>
      </c>
      <c r="L188" s="34" t="s">
        <v>345</v>
      </c>
      <c r="M188" s="36" t="s">
        <v>344</v>
      </c>
      <c r="N188" s="47" t="s">
        <v>31</v>
      </c>
      <c r="O188" s="37" t="s">
        <v>289</v>
      </c>
      <c r="P188" s="34" t="s">
        <v>27</v>
      </c>
      <c r="Q188" s="37">
        <v>796</v>
      </c>
      <c r="R188" s="38" t="s">
        <v>42</v>
      </c>
      <c r="S188" s="37">
        <v>1</v>
      </c>
      <c r="T188" s="64">
        <v>48718.75</v>
      </c>
      <c r="U188" s="40">
        <f t="shared" si="7"/>
        <v>48718.75</v>
      </c>
      <c r="V188" s="40">
        <f t="shared" si="8"/>
        <v>54565.00000000001</v>
      </c>
      <c r="W188" s="37"/>
      <c r="X188" s="37">
        <v>2012</v>
      </c>
      <c r="Y188" s="37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</row>
    <row r="189" spans="2:39" s="46" customFormat="1" ht="47.25" customHeight="1">
      <c r="B189" s="33" t="s">
        <v>404</v>
      </c>
      <c r="C189" s="34" t="s">
        <v>14</v>
      </c>
      <c r="D189" s="34" t="s">
        <v>348</v>
      </c>
      <c r="E189" s="36" t="s">
        <v>405</v>
      </c>
      <c r="F189" s="36" t="s">
        <v>406</v>
      </c>
      <c r="G189" s="37" t="s">
        <v>369</v>
      </c>
      <c r="H189" s="37" t="s">
        <v>28</v>
      </c>
      <c r="I189" s="37">
        <v>0</v>
      </c>
      <c r="J189" s="36">
        <v>470000000</v>
      </c>
      <c r="K189" s="34" t="s">
        <v>32</v>
      </c>
      <c r="L189" s="34" t="s">
        <v>345</v>
      </c>
      <c r="M189" s="36" t="s">
        <v>344</v>
      </c>
      <c r="N189" s="47" t="s">
        <v>31</v>
      </c>
      <c r="O189" s="37" t="s">
        <v>289</v>
      </c>
      <c r="P189" s="34" t="s">
        <v>27</v>
      </c>
      <c r="Q189" s="37">
        <v>796</v>
      </c>
      <c r="R189" s="38" t="s">
        <v>42</v>
      </c>
      <c r="S189" s="37">
        <v>2</v>
      </c>
      <c r="T189" s="64">
        <v>9553.57</v>
      </c>
      <c r="U189" s="40">
        <f t="shared" si="7"/>
        <v>19107.14</v>
      </c>
      <c r="V189" s="40">
        <f t="shared" si="8"/>
        <v>21399.9968</v>
      </c>
      <c r="W189" s="37"/>
      <c r="X189" s="37">
        <v>2012</v>
      </c>
      <c r="Y189" s="37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</row>
    <row r="190" spans="2:39" s="46" customFormat="1" ht="47.25" customHeight="1">
      <c r="B190" s="33" t="s">
        <v>407</v>
      </c>
      <c r="C190" s="34" t="s">
        <v>14</v>
      </c>
      <c r="D190" s="34" t="s">
        <v>342</v>
      </c>
      <c r="E190" s="36" t="s">
        <v>408</v>
      </c>
      <c r="F190" s="36" t="s">
        <v>409</v>
      </c>
      <c r="G190" s="37" t="s">
        <v>369</v>
      </c>
      <c r="H190" s="37" t="s">
        <v>28</v>
      </c>
      <c r="I190" s="37">
        <v>0</v>
      </c>
      <c r="J190" s="36">
        <v>470000000</v>
      </c>
      <c r="K190" s="34" t="s">
        <v>32</v>
      </c>
      <c r="L190" s="34" t="s">
        <v>345</v>
      </c>
      <c r="M190" s="36" t="s">
        <v>344</v>
      </c>
      <c r="N190" s="47" t="s">
        <v>31</v>
      </c>
      <c r="O190" s="37" t="s">
        <v>289</v>
      </c>
      <c r="P190" s="34" t="s">
        <v>27</v>
      </c>
      <c r="Q190" s="37">
        <v>796</v>
      </c>
      <c r="R190" s="38" t="s">
        <v>42</v>
      </c>
      <c r="S190" s="37">
        <v>4</v>
      </c>
      <c r="T190" s="64">
        <v>9312.5</v>
      </c>
      <c r="U190" s="40">
        <f t="shared" si="7"/>
        <v>37250</v>
      </c>
      <c r="V190" s="40">
        <f t="shared" si="8"/>
        <v>41720.00000000001</v>
      </c>
      <c r="W190" s="37"/>
      <c r="X190" s="37">
        <v>2012</v>
      </c>
      <c r="Y190" s="37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</row>
    <row r="191" spans="2:39" s="46" customFormat="1" ht="47.25" customHeight="1">
      <c r="B191" s="33" t="s">
        <v>410</v>
      </c>
      <c r="C191" s="34" t="s">
        <v>14</v>
      </c>
      <c r="D191" s="34" t="s">
        <v>342</v>
      </c>
      <c r="E191" s="36" t="s">
        <v>411</v>
      </c>
      <c r="F191" s="36" t="s">
        <v>412</v>
      </c>
      <c r="G191" s="37" t="s">
        <v>369</v>
      </c>
      <c r="H191" s="37" t="s">
        <v>28</v>
      </c>
      <c r="I191" s="37">
        <v>0</v>
      </c>
      <c r="J191" s="36">
        <v>470000000</v>
      </c>
      <c r="K191" s="34" t="s">
        <v>32</v>
      </c>
      <c r="L191" s="34" t="s">
        <v>345</v>
      </c>
      <c r="M191" s="36" t="s">
        <v>344</v>
      </c>
      <c r="N191" s="47" t="s">
        <v>31</v>
      </c>
      <c r="O191" s="37" t="s">
        <v>289</v>
      </c>
      <c r="P191" s="34" t="s">
        <v>27</v>
      </c>
      <c r="Q191" s="37">
        <v>796</v>
      </c>
      <c r="R191" s="38" t="s">
        <v>42</v>
      </c>
      <c r="S191" s="37">
        <v>10</v>
      </c>
      <c r="T191" s="64">
        <v>1071.43</v>
      </c>
      <c r="U191" s="40">
        <f t="shared" si="7"/>
        <v>10714.300000000001</v>
      </c>
      <c r="V191" s="40">
        <f t="shared" si="8"/>
        <v>12000.016000000003</v>
      </c>
      <c r="W191" s="37"/>
      <c r="X191" s="37">
        <v>2012</v>
      </c>
      <c r="Y191" s="37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</row>
    <row r="192" spans="2:39" s="46" customFormat="1" ht="47.25" customHeight="1">
      <c r="B192" s="33" t="s">
        <v>413</v>
      </c>
      <c r="C192" s="34" t="s">
        <v>14</v>
      </c>
      <c r="D192" s="34" t="s">
        <v>348</v>
      </c>
      <c r="E192" s="36" t="s">
        <v>414</v>
      </c>
      <c r="F192" s="36" t="s">
        <v>415</v>
      </c>
      <c r="G192" s="37" t="s">
        <v>369</v>
      </c>
      <c r="H192" s="37" t="s">
        <v>28</v>
      </c>
      <c r="I192" s="37">
        <v>0</v>
      </c>
      <c r="J192" s="36">
        <v>470000000</v>
      </c>
      <c r="K192" s="34" t="s">
        <v>32</v>
      </c>
      <c r="L192" s="34" t="s">
        <v>345</v>
      </c>
      <c r="M192" s="36" t="s">
        <v>344</v>
      </c>
      <c r="N192" s="47" t="s">
        <v>31</v>
      </c>
      <c r="O192" s="37" t="s">
        <v>289</v>
      </c>
      <c r="P192" s="34" t="s">
        <v>27</v>
      </c>
      <c r="Q192" s="37">
        <v>796</v>
      </c>
      <c r="R192" s="38" t="s">
        <v>42</v>
      </c>
      <c r="S192" s="37">
        <v>2</v>
      </c>
      <c r="T192" s="64">
        <v>4464.29</v>
      </c>
      <c r="U192" s="40">
        <f t="shared" si="7"/>
        <v>8928.58</v>
      </c>
      <c r="V192" s="40">
        <f t="shared" si="8"/>
        <v>10000.009600000001</v>
      </c>
      <c r="W192" s="37"/>
      <c r="X192" s="37">
        <v>2012</v>
      </c>
      <c r="Y192" s="37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</row>
    <row r="193" spans="2:39" s="46" customFormat="1" ht="47.25" customHeight="1">
      <c r="B193" s="33" t="s">
        <v>416</v>
      </c>
      <c r="C193" s="34" t="s">
        <v>14</v>
      </c>
      <c r="D193" s="34" t="s">
        <v>342</v>
      </c>
      <c r="E193" s="36" t="s">
        <v>417</v>
      </c>
      <c r="F193" s="36" t="s">
        <v>418</v>
      </c>
      <c r="G193" s="37" t="s">
        <v>369</v>
      </c>
      <c r="H193" s="37" t="s">
        <v>28</v>
      </c>
      <c r="I193" s="37">
        <v>0</v>
      </c>
      <c r="J193" s="36">
        <v>470000000</v>
      </c>
      <c r="K193" s="34" t="s">
        <v>32</v>
      </c>
      <c r="L193" s="34" t="s">
        <v>345</v>
      </c>
      <c r="M193" s="36" t="s">
        <v>344</v>
      </c>
      <c r="N193" s="47" t="s">
        <v>31</v>
      </c>
      <c r="O193" s="37" t="s">
        <v>289</v>
      </c>
      <c r="P193" s="34" t="s">
        <v>27</v>
      </c>
      <c r="Q193" s="37">
        <v>796</v>
      </c>
      <c r="R193" s="38" t="s">
        <v>42</v>
      </c>
      <c r="S193" s="37">
        <v>4</v>
      </c>
      <c r="T193" s="64">
        <v>6205.36</v>
      </c>
      <c r="U193" s="40">
        <f t="shared" si="7"/>
        <v>24821.44</v>
      </c>
      <c r="V193" s="40">
        <f t="shared" si="8"/>
        <v>27800.0128</v>
      </c>
      <c r="W193" s="37"/>
      <c r="X193" s="37">
        <v>2012</v>
      </c>
      <c r="Y193" s="37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</row>
    <row r="194" spans="2:39" s="46" customFormat="1" ht="47.25" customHeight="1">
      <c r="B194" s="33" t="s">
        <v>419</v>
      </c>
      <c r="C194" s="34" t="s">
        <v>14</v>
      </c>
      <c r="D194" s="34" t="s">
        <v>420</v>
      </c>
      <c r="E194" s="36" t="s">
        <v>421</v>
      </c>
      <c r="F194" s="36" t="s">
        <v>422</v>
      </c>
      <c r="G194" s="37" t="s">
        <v>369</v>
      </c>
      <c r="H194" s="37" t="s">
        <v>28</v>
      </c>
      <c r="I194" s="37">
        <v>0</v>
      </c>
      <c r="J194" s="36">
        <v>470000000</v>
      </c>
      <c r="K194" s="34" t="s">
        <v>32</v>
      </c>
      <c r="L194" s="34" t="s">
        <v>345</v>
      </c>
      <c r="M194" s="36" t="s">
        <v>344</v>
      </c>
      <c r="N194" s="47" t="s">
        <v>31</v>
      </c>
      <c r="O194" s="37" t="s">
        <v>289</v>
      </c>
      <c r="P194" s="34" t="s">
        <v>27</v>
      </c>
      <c r="Q194" s="37">
        <v>796</v>
      </c>
      <c r="R194" s="38" t="s">
        <v>42</v>
      </c>
      <c r="S194" s="37">
        <v>5</v>
      </c>
      <c r="T194" s="64">
        <v>1696.43</v>
      </c>
      <c r="U194" s="40">
        <f t="shared" si="7"/>
        <v>8482.15</v>
      </c>
      <c r="V194" s="40">
        <f t="shared" si="8"/>
        <v>9500.008</v>
      </c>
      <c r="W194" s="37"/>
      <c r="X194" s="37">
        <v>2012</v>
      </c>
      <c r="Y194" s="37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</row>
    <row r="195" spans="2:39" s="46" customFormat="1" ht="47.25" customHeight="1">
      <c r="B195" s="33" t="s">
        <v>423</v>
      </c>
      <c r="C195" s="34" t="s">
        <v>14</v>
      </c>
      <c r="D195" s="34" t="s">
        <v>342</v>
      </c>
      <c r="E195" s="36" t="s">
        <v>424</v>
      </c>
      <c r="F195" s="36" t="s">
        <v>425</v>
      </c>
      <c r="G195" s="37" t="s">
        <v>369</v>
      </c>
      <c r="H195" s="37" t="s">
        <v>28</v>
      </c>
      <c r="I195" s="37">
        <v>0</v>
      </c>
      <c r="J195" s="36">
        <v>470000000</v>
      </c>
      <c r="K195" s="34" t="s">
        <v>32</v>
      </c>
      <c r="L195" s="34" t="s">
        <v>345</v>
      </c>
      <c r="M195" s="36" t="s">
        <v>344</v>
      </c>
      <c r="N195" s="47" t="s">
        <v>31</v>
      </c>
      <c r="O195" s="37" t="s">
        <v>289</v>
      </c>
      <c r="P195" s="34" t="s">
        <v>27</v>
      </c>
      <c r="Q195" s="37">
        <v>796</v>
      </c>
      <c r="R195" s="38" t="s">
        <v>42</v>
      </c>
      <c r="S195" s="37">
        <v>1</v>
      </c>
      <c r="T195" s="64">
        <v>20000</v>
      </c>
      <c r="U195" s="40">
        <f t="shared" si="7"/>
        <v>20000</v>
      </c>
      <c r="V195" s="40">
        <f t="shared" si="8"/>
        <v>22400.000000000004</v>
      </c>
      <c r="W195" s="37"/>
      <c r="X195" s="37">
        <v>2012</v>
      </c>
      <c r="Y195" s="37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</row>
    <row r="196" spans="2:39" s="46" customFormat="1" ht="47.25" customHeight="1">
      <c r="B196" s="33" t="s">
        <v>426</v>
      </c>
      <c r="C196" s="34" t="s">
        <v>14</v>
      </c>
      <c r="D196" s="34" t="s">
        <v>427</v>
      </c>
      <c r="E196" s="36" t="s">
        <v>324</v>
      </c>
      <c r="F196" s="36" t="s">
        <v>428</v>
      </c>
      <c r="G196" s="37" t="s">
        <v>369</v>
      </c>
      <c r="H196" s="37" t="s">
        <v>28</v>
      </c>
      <c r="I196" s="37">
        <v>0</v>
      </c>
      <c r="J196" s="36">
        <v>470000000</v>
      </c>
      <c r="K196" s="34" t="s">
        <v>32</v>
      </c>
      <c r="L196" s="34" t="s">
        <v>345</v>
      </c>
      <c r="M196" s="36" t="s">
        <v>344</v>
      </c>
      <c r="N196" s="47" t="s">
        <v>31</v>
      </c>
      <c r="O196" s="37" t="s">
        <v>289</v>
      </c>
      <c r="P196" s="34" t="s">
        <v>27</v>
      </c>
      <c r="Q196" s="37">
        <v>796</v>
      </c>
      <c r="R196" s="38" t="s">
        <v>42</v>
      </c>
      <c r="S196" s="37">
        <v>3</v>
      </c>
      <c r="T196" s="64">
        <v>13392.86</v>
      </c>
      <c r="U196" s="40">
        <f t="shared" si="7"/>
        <v>40178.58</v>
      </c>
      <c r="V196" s="40">
        <f t="shared" si="8"/>
        <v>45000.009600000005</v>
      </c>
      <c r="W196" s="37"/>
      <c r="X196" s="37">
        <v>2012</v>
      </c>
      <c r="Y196" s="37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</row>
    <row r="197" spans="2:39" s="46" customFormat="1" ht="47.25" customHeight="1">
      <c r="B197" s="33" t="s">
        <v>429</v>
      </c>
      <c r="C197" s="34" t="s">
        <v>14</v>
      </c>
      <c r="D197" s="34" t="s">
        <v>430</v>
      </c>
      <c r="E197" s="36" t="s">
        <v>431</v>
      </c>
      <c r="F197" s="36" t="s">
        <v>432</v>
      </c>
      <c r="G197" s="37" t="s">
        <v>369</v>
      </c>
      <c r="H197" s="37" t="s">
        <v>28</v>
      </c>
      <c r="I197" s="37">
        <v>0</v>
      </c>
      <c r="J197" s="36">
        <v>470000000</v>
      </c>
      <c r="K197" s="34" t="s">
        <v>32</v>
      </c>
      <c r="L197" s="34" t="s">
        <v>345</v>
      </c>
      <c r="M197" s="36" t="s">
        <v>344</v>
      </c>
      <c r="N197" s="47" t="s">
        <v>31</v>
      </c>
      <c r="O197" s="37" t="s">
        <v>289</v>
      </c>
      <c r="P197" s="34" t="s">
        <v>27</v>
      </c>
      <c r="Q197" s="37">
        <v>796</v>
      </c>
      <c r="R197" s="38" t="s">
        <v>42</v>
      </c>
      <c r="S197" s="37">
        <v>4</v>
      </c>
      <c r="T197" s="64">
        <v>17187.5</v>
      </c>
      <c r="U197" s="40">
        <f t="shared" si="7"/>
        <v>68750</v>
      </c>
      <c r="V197" s="40">
        <f t="shared" si="8"/>
        <v>77000.00000000001</v>
      </c>
      <c r="W197" s="37"/>
      <c r="X197" s="37">
        <v>2012</v>
      </c>
      <c r="Y197" s="37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</row>
    <row r="198" spans="2:39" s="46" customFormat="1" ht="47.25" customHeight="1">
      <c r="B198" s="33" t="s">
        <v>433</v>
      </c>
      <c r="C198" s="34" t="s">
        <v>14</v>
      </c>
      <c r="D198" s="34" t="s">
        <v>342</v>
      </c>
      <c r="E198" s="36" t="s">
        <v>434</v>
      </c>
      <c r="F198" s="36" t="s">
        <v>435</v>
      </c>
      <c r="G198" s="37" t="s">
        <v>369</v>
      </c>
      <c r="H198" s="37" t="s">
        <v>28</v>
      </c>
      <c r="I198" s="37">
        <v>0</v>
      </c>
      <c r="J198" s="36">
        <v>470000000</v>
      </c>
      <c r="K198" s="34" t="s">
        <v>32</v>
      </c>
      <c r="L198" s="34" t="s">
        <v>345</v>
      </c>
      <c r="M198" s="36" t="s">
        <v>344</v>
      </c>
      <c r="N198" s="47" t="s">
        <v>31</v>
      </c>
      <c r="O198" s="37" t="s">
        <v>289</v>
      </c>
      <c r="P198" s="34" t="s">
        <v>27</v>
      </c>
      <c r="Q198" s="37">
        <v>796</v>
      </c>
      <c r="R198" s="38" t="s">
        <v>42</v>
      </c>
      <c r="S198" s="37">
        <v>4</v>
      </c>
      <c r="T198" s="64">
        <v>17857.14</v>
      </c>
      <c r="U198" s="40">
        <f t="shared" si="7"/>
        <v>71428.56</v>
      </c>
      <c r="V198" s="40">
        <f t="shared" si="8"/>
        <v>79999.9872</v>
      </c>
      <c r="W198" s="37"/>
      <c r="X198" s="37">
        <v>2012</v>
      </c>
      <c r="Y198" s="37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</row>
    <row r="199" spans="2:39" s="46" customFormat="1" ht="47.25" customHeight="1">
      <c r="B199" s="33" t="s">
        <v>436</v>
      </c>
      <c r="C199" s="34" t="s">
        <v>14</v>
      </c>
      <c r="D199" s="34" t="s">
        <v>342</v>
      </c>
      <c r="E199" s="36" t="s">
        <v>437</v>
      </c>
      <c r="F199" s="36" t="s">
        <v>438</v>
      </c>
      <c r="G199" s="37" t="s">
        <v>369</v>
      </c>
      <c r="H199" s="37" t="s">
        <v>28</v>
      </c>
      <c r="I199" s="37">
        <v>0</v>
      </c>
      <c r="J199" s="36">
        <v>470000000</v>
      </c>
      <c r="K199" s="34" t="s">
        <v>32</v>
      </c>
      <c r="L199" s="34" t="s">
        <v>345</v>
      </c>
      <c r="M199" s="36" t="s">
        <v>344</v>
      </c>
      <c r="N199" s="47" t="s">
        <v>31</v>
      </c>
      <c r="O199" s="37" t="s">
        <v>289</v>
      </c>
      <c r="P199" s="34" t="s">
        <v>27</v>
      </c>
      <c r="Q199" s="37">
        <v>796</v>
      </c>
      <c r="R199" s="38" t="s">
        <v>42</v>
      </c>
      <c r="S199" s="37">
        <v>6</v>
      </c>
      <c r="T199" s="64">
        <v>19508.93</v>
      </c>
      <c r="U199" s="40">
        <f t="shared" si="7"/>
        <v>117053.58</v>
      </c>
      <c r="V199" s="40">
        <f t="shared" si="8"/>
        <v>131100.00960000002</v>
      </c>
      <c r="W199" s="37"/>
      <c r="X199" s="37">
        <v>2012</v>
      </c>
      <c r="Y199" s="37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</row>
    <row r="200" spans="2:39" s="46" customFormat="1" ht="47.25" customHeight="1">
      <c r="B200" s="33" t="s">
        <v>439</v>
      </c>
      <c r="C200" s="34" t="s">
        <v>14</v>
      </c>
      <c r="D200" s="34" t="s">
        <v>348</v>
      </c>
      <c r="E200" s="36" t="s">
        <v>440</v>
      </c>
      <c r="F200" s="36">
        <v>4060280158107</v>
      </c>
      <c r="G200" s="37" t="s">
        <v>369</v>
      </c>
      <c r="H200" s="37" t="s">
        <v>28</v>
      </c>
      <c r="I200" s="37">
        <v>0</v>
      </c>
      <c r="J200" s="36">
        <v>470000000</v>
      </c>
      <c r="K200" s="34" t="s">
        <v>32</v>
      </c>
      <c r="L200" s="34" t="s">
        <v>345</v>
      </c>
      <c r="M200" s="36" t="s">
        <v>344</v>
      </c>
      <c r="N200" s="47" t="s">
        <v>31</v>
      </c>
      <c r="O200" s="37" t="s">
        <v>289</v>
      </c>
      <c r="P200" s="34" t="s">
        <v>27</v>
      </c>
      <c r="Q200" s="37">
        <v>796</v>
      </c>
      <c r="R200" s="38" t="s">
        <v>42</v>
      </c>
      <c r="S200" s="37">
        <v>24</v>
      </c>
      <c r="T200" s="64">
        <v>3348.21</v>
      </c>
      <c r="U200" s="40">
        <f t="shared" si="7"/>
        <v>80357.04000000001</v>
      </c>
      <c r="V200" s="40">
        <f t="shared" si="8"/>
        <v>89999.88480000001</v>
      </c>
      <c r="W200" s="37"/>
      <c r="X200" s="37">
        <v>2012</v>
      </c>
      <c r="Y200" s="37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</row>
    <row r="201" spans="2:39" s="46" customFormat="1" ht="47.25" customHeight="1">
      <c r="B201" s="33" t="s">
        <v>441</v>
      </c>
      <c r="C201" s="34" t="s">
        <v>14</v>
      </c>
      <c r="D201" s="34" t="s">
        <v>442</v>
      </c>
      <c r="E201" s="36" t="s">
        <v>443</v>
      </c>
      <c r="F201" s="36" t="s">
        <v>444</v>
      </c>
      <c r="G201" s="37" t="s">
        <v>369</v>
      </c>
      <c r="H201" s="37" t="s">
        <v>28</v>
      </c>
      <c r="I201" s="37">
        <v>0</v>
      </c>
      <c r="J201" s="36">
        <v>470000000</v>
      </c>
      <c r="K201" s="34" t="s">
        <v>32</v>
      </c>
      <c r="L201" s="34" t="s">
        <v>345</v>
      </c>
      <c r="M201" s="36" t="s">
        <v>344</v>
      </c>
      <c r="N201" s="47" t="s">
        <v>31</v>
      </c>
      <c r="O201" s="37" t="s">
        <v>289</v>
      </c>
      <c r="P201" s="34" t="s">
        <v>27</v>
      </c>
      <c r="Q201" s="37">
        <v>796</v>
      </c>
      <c r="R201" s="38" t="s">
        <v>42</v>
      </c>
      <c r="S201" s="37">
        <v>8</v>
      </c>
      <c r="T201" s="64">
        <v>3156.25</v>
      </c>
      <c r="U201" s="40">
        <f t="shared" si="7"/>
        <v>25250</v>
      </c>
      <c r="V201" s="40">
        <f t="shared" si="8"/>
        <v>28280.000000000004</v>
      </c>
      <c r="W201" s="37"/>
      <c r="X201" s="37">
        <v>2012</v>
      </c>
      <c r="Y201" s="37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</row>
    <row r="202" spans="2:39" s="46" customFormat="1" ht="47.25" customHeight="1">
      <c r="B202" s="33" t="s">
        <v>445</v>
      </c>
      <c r="C202" s="34" t="s">
        <v>14</v>
      </c>
      <c r="D202" s="34" t="s">
        <v>342</v>
      </c>
      <c r="E202" s="36" t="s">
        <v>446</v>
      </c>
      <c r="F202" s="36" t="s">
        <v>447</v>
      </c>
      <c r="G202" s="34" t="s">
        <v>448</v>
      </c>
      <c r="H202" s="37" t="s">
        <v>28</v>
      </c>
      <c r="I202" s="37">
        <v>0</v>
      </c>
      <c r="J202" s="36">
        <v>470000000</v>
      </c>
      <c r="K202" s="34" t="s">
        <v>32</v>
      </c>
      <c r="L202" s="34" t="s">
        <v>345</v>
      </c>
      <c r="M202" s="36" t="s">
        <v>344</v>
      </c>
      <c r="N202" s="47" t="s">
        <v>31</v>
      </c>
      <c r="O202" s="37" t="s">
        <v>289</v>
      </c>
      <c r="P202" s="34" t="s">
        <v>27</v>
      </c>
      <c r="Q202" s="37">
        <v>796</v>
      </c>
      <c r="R202" s="38" t="s">
        <v>42</v>
      </c>
      <c r="S202" s="37">
        <v>3</v>
      </c>
      <c r="T202" s="64">
        <v>4196.43</v>
      </c>
      <c r="U202" s="40">
        <f t="shared" si="7"/>
        <v>12589.29</v>
      </c>
      <c r="V202" s="40">
        <f t="shared" si="8"/>
        <v>14100.004800000002</v>
      </c>
      <c r="W202" s="37"/>
      <c r="X202" s="37">
        <v>2012</v>
      </c>
      <c r="Y202" s="37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</row>
    <row r="203" spans="2:39" s="46" customFormat="1" ht="47.25" customHeight="1">
      <c r="B203" s="33" t="s">
        <v>449</v>
      </c>
      <c r="C203" s="34" t="s">
        <v>14</v>
      </c>
      <c r="D203" s="34" t="s">
        <v>342</v>
      </c>
      <c r="E203" s="36" t="s">
        <v>450</v>
      </c>
      <c r="F203" s="36" t="s">
        <v>451</v>
      </c>
      <c r="G203" s="34" t="s">
        <v>448</v>
      </c>
      <c r="H203" s="37" t="s">
        <v>28</v>
      </c>
      <c r="I203" s="37">
        <v>0</v>
      </c>
      <c r="J203" s="36">
        <v>470000000</v>
      </c>
      <c r="K203" s="34" t="s">
        <v>32</v>
      </c>
      <c r="L203" s="34" t="s">
        <v>345</v>
      </c>
      <c r="M203" s="36" t="s">
        <v>344</v>
      </c>
      <c r="N203" s="47" t="s">
        <v>31</v>
      </c>
      <c r="O203" s="37" t="s">
        <v>289</v>
      </c>
      <c r="P203" s="34" t="s">
        <v>27</v>
      </c>
      <c r="Q203" s="37">
        <v>796</v>
      </c>
      <c r="R203" s="38" t="s">
        <v>42</v>
      </c>
      <c r="S203" s="37">
        <v>3</v>
      </c>
      <c r="T203" s="64">
        <v>6607.14</v>
      </c>
      <c r="U203" s="40">
        <f t="shared" si="7"/>
        <v>19821.420000000002</v>
      </c>
      <c r="V203" s="40">
        <f t="shared" si="8"/>
        <v>22199.990400000006</v>
      </c>
      <c r="W203" s="37"/>
      <c r="X203" s="37">
        <v>2012</v>
      </c>
      <c r="Y203" s="37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</row>
    <row r="204" spans="2:39" s="46" customFormat="1" ht="47.25" customHeight="1">
      <c r="B204" s="33" t="s">
        <v>452</v>
      </c>
      <c r="C204" s="34" t="s">
        <v>14</v>
      </c>
      <c r="D204" s="34" t="s">
        <v>342</v>
      </c>
      <c r="E204" s="36" t="s">
        <v>453</v>
      </c>
      <c r="F204" s="36" t="s">
        <v>454</v>
      </c>
      <c r="G204" s="34" t="s">
        <v>448</v>
      </c>
      <c r="H204" s="37" t="s">
        <v>28</v>
      </c>
      <c r="I204" s="37">
        <v>0</v>
      </c>
      <c r="J204" s="36">
        <v>470000000</v>
      </c>
      <c r="K204" s="34" t="s">
        <v>32</v>
      </c>
      <c r="L204" s="34" t="s">
        <v>345</v>
      </c>
      <c r="M204" s="36" t="s">
        <v>344</v>
      </c>
      <c r="N204" s="47" t="s">
        <v>31</v>
      </c>
      <c r="O204" s="37" t="s">
        <v>289</v>
      </c>
      <c r="P204" s="34" t="s">
        <v>27</v>
      </c>
      <c r="Q204" s="37">
        <v>796</v>
      </c>
      <c r="R204" s="38" t="s">
        <v>42</v>
      </c>
      <c r="S204" s="37">
        <v>3</v>
      </c>
      <c r="T204" s="64">
        <v>1071.43</v>
      </c>
      <c r="U204" s="40">
        <f t="shared" si="7"/>
        <v>3214.29</v>
      </c>
      <c r="V204" s="40">
        <f t="shared" si="8"/>
        <v>3600.0048</v>
      </c>
      <c r="W204" s="37"/>
      <c r="X204" s="37">
        <v>2012</v>
      </c>
      <c r="Y204" s="37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</row>
    <row r="205" spans="2:39" s="46" customFormat="1" ht="47.25" customHeight="1">
      <c r="B205" s="33" t="s">
        <v>455</v>
      </c>
      <c r="C205" s="34" t="s">
        <v>14</v>
      </c>
      <c r="D205" s="34" t="s">
        <v>348</v>
      </c>
      <c r="E205" s="36" t="s">
        <v>456</v>
      </c>
      <c r="F205" s="36" t="s">
        <v>457</v>
      </c>
      <c r="G205" s="34" t="s">
        <v>448</v>
      </c>
      <c r="H205" s="37" t="s">
        <v>28</v>
      </c>
      <c r="I205" s="37">
        <v>0</v>
      </c>
      <c r="J205" s="36">
        <v>470000000</v>
      </c>
      <c r="K205" s="34" t="s">
        <v>32</v>
      </c>
      <c r="L205" s="34" t="s">
        <v>345</v>
      </c>
      <c r="M205" s="36" t="s">
        <v>344</v>
      </c>
      <c r="N205" s="47" t="s">
        <v>31</v>
      </c>
      <c r="O205" s="37" t="s">
        <v>289</v>
      </c>
      <c r="P205" s="34" t="s">
        <v>27</v>
      </c>
      <c r="Q205" s="37">
        <v>796</v>
      </c>
      <c r="R205" s="38" t="s">
        <v>42</v>
      </c>
      <c r="S205" s="37">
        <v>3</v>
      </c>
      <c r="T205" s="64">
        <v>1607.14</v>
      </c>
      <c r="U205" s="40">
        <f t="shared" si="7"/>
        <v>4821.42</v>
      </c>
      <c r="V205" s="40">
        <f t="shared" si="8"/>
        <v>5399.990400000001</v>
      </c>
      <c r="W205" s="37"/>
      <c r="X205" s="37">
        <v>2012</v>
      </c>
      <c r="Y205" s="37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</row>
    <row r="206" spans="2:39" s="46" customFormat="1" ht="47.25" customHeight="1">
      <c r="B206" s="33" t="s">
        <v>458</v>
      </c>
      <c r="C206" s="34" t="s">
        <v>14</v>
      </c>
      <c r="D206" s="34" t="s">
        <v>342</v>
      </c>
      <c r="E206" s="36" t="s">
        <v>459</v>
      </c>
      <c r="F206" s="36" t="s">
        <v>460</v>
      </c>
      <c r="G206" s="34" t="s">
        <v>448</v>
      </c>
      <c r="H206" s="37" t="s">
        <v>28</v>
      </c>
      <c r="I206" s="37">
        <v>0</v>
      </c>
      <c r="J206" s="36">
        <v>470000000</v>
      </c>
      <c r="K206" s="34" t="s">
        <v>32</v>
      </c>
      <c r="L206" s="34" t="s">
        <v>345</v>
      </c>
      <c r="M206" s="36" t="s">
        <v>344</v>
      </c>
      <c r="N206" s="47" t="s">
        <v>31</v>
      </c>
      <c r="O206" s="37" t="s">
        <v>289</v>
      </c>
      <c r="P206" s="34" t="s">
        <v>27</v>
      </c>
      <c r="Q206" s="37">
        <v>796</v>
      </c>
      <c r="R206" s="38" t="s">
        <v>42</v>
      </c>
      <c r="S206" s="37">
        <v>2</v>
      </c>
      <c r="T206" s="64">
        <v>13839.29</v>
      </c>
      <c r="U206" s="40">
        <f t="shared" si="7"/>
        <v>27678.58</v>
      </c>
      <c r="V206" s="40">
        <f t="shared" si="8"/>
        <v>31000.009600000005</v>
      </c>
      <c r="W206" s="37"/>
      <c r="X206" s="37">
        <v>2012</v>
      </c>
      <c r="Y206" s="37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</row>
    <row r="207" spans="2:39" s="46" customFormat="1" ht="47.25" customHeight="1">
      <c r="B207" s="33" t="s">
        <v>461</v>
      </c>
      <c r="C207" s="34" t="s">
        <v>14</v>
      </c>
      <c r="D207" s="34" t="s">
        <v>342</v>
      </c>
      <c r="E207" s="36" t="s">
        <v>462</v>
      </c>
      <c r="F207" s="36" t="s">
        <v>463</v>
      </c>
      <c r="G207" s="34" t="s">
        <v>448</v>
      </c>
      <c r="H207" s="37" t="s">
        <v>28</v>
      </c>
      <c r="I207" s="37">
        <v>0</v>
      </c>
      <c r="J207" s="36">
        <v>470000000</v>
      </c>
      <c r="K207" s="34" t="s">
        <v>32</v>
      </c>
      <c r="L207" s="34" t="s">
        <v>345</v>
      </c>
      <c r="M207" s="36" t="s">
        <v>344</v>
      </c>
      <c r="N207" s="47" t="s">
        <v>31</v>
      </c>
      <c r="O207" s="37" t="s">
        <v>289</v>
      </c>
      <c r="P207" s="34" t="s">
        <v>27</v>
      </c>
      <c r="Q207" s="37">
        <v>796</v>
      </c>
      <c r="R207" s="38" t="s">
        <v>42</v>
      </c>
      <c r="S207" s="37">
        <v>4</v>
      </c>
      <c r="T207" s="64">
        <v>6696.43</v>
      </c>
      <c r="U207" s="40">
        <f t="shared" si="7"/>
        <v>26785.72</v>
      </c>
      <c r="V207" s="40">
        <f t="shared" si="8"/>
        <v>30000.006400000006</v>
      </c>
      <c r="W207" s="37"/>
      <c r="X207" s="37">
        <v>2012</v>
      </c>
      <c r="Y207" s="37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</row>
    <row r="208" spans="2:39" s="46" customFormat="1" ht="47.25" customHeight="1">
      <c r="B208" s="33" t="s">
        <v>464</v>
      </c>
      <c r="C208" s="34" t="s">
        <v>14</v>
      </c>
      <c r="D208" s="34" t="s">
        <v>342</v>
      </c>
      <c r="E208" s="36" t="s">
        <v>465</v>
      </c>
      <c r="F208" s="36" t="s">
        <v>466</v>
      </c>
      <c r="G208" s="34" t="s">
        <v>448</v>
      </c>
      <c r="H208" s="37" t="s">
        <v>28</v>
      </c>
      <c r="I208" s="37">
        <v>0</v>
      </c>
      <c r="J208" s="36">
        <v>470000000</v>
      </c>
      <c r="K208" s="34" t="s">
        <v>32</v>
      </c>
      <c r="L208" s="34" t="s">
        <v>345</v>
      </c>
      <c r="M208" s="36" t="s">
        <v>344</v>
      </c>
      <c r="N208" s="47" t="s">
        <v>31</v>
      </c>
      <c r="O208" s="37" t="s">
        <v>289</v>
      </c>
      <c r="P208" s="34" t="s">
        <v>27</v>
      </c>
      <c r="Q208" s="37">
        <v>796</v>
      </c>
      <c r="R208" s="38" t="s">
        <v>42</v>
      </c>
      <c r="S208" s="37">
        <v>4</v>
      </c>
      <c r="T208" s="64">
        <v>6696.43</v>
      </c>
      <c r="U208" s="40">
        <f t="shared" si="7"/>
        <v>26785.72</v>
      </c>
      <c r="V208" s="40">
        <f t="shared" si="8"/>
        <v>30000.006400000006</v>
      </c>
      <c r="W208" s="37"/>
      <c r="X208" s="37">
        <v>2012</v>
      </c>
      <c r="Y208" s="37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</row>
    <row r="209" spans="2:39" s="46" customFormat="1" ht="47.25" customHeight="1">
      <c r="B209" s="33" t="s">
        <v>467</v>
      </c>
      <c r="C209" s="34" t="s">
        <v>14</v>
      </c>
      <c r="D209" s="34" t="s">
        <v>342</v>
      </c>
      <c r="E209" s="36" t="s">
        <v>468</v>
      </c>
      <c r="F209" s="36" t="s">
        <v>469</v>
      </c>
      <c r="G209" s="34" t="s">
        <v>448</v>
      </c>
      <c r="H209" s="37" t="s">
        <v>28</v>
      </c>
      <c r="I209" s="37">
        <v>0</v>
      </c>
      <c r="J209" s="36">
        <v>470000000</v>
      </c>
      <c r="K209" s="34" t="s">
        <v>32</v>
      </c>
      <c r="L209" s="34" t="s">
        <v>345</v>
      </c>
      <c r="M209" s="36" t="s">
        <v>344</v>
      </c>
      <c r="N209" s="47" t="s">
        <v>31</v>
      </c>
      <c r="O209" s="37" t="s">
        <v>289</v>
      </c>
      <c r="P209" s="34" t="s">
        <v>27</v>
      </c>
      <c r="Q209" s="37">
        <v>796</v>
      </c>
      <c r="R209" s="38" t="s">
        <v>42</v>
      </c>
      <c r="S209" s="37">
        <v>1</v>
      </c>
      <c r="T209" s="64">
        <v>33683.11</v>
      </c>
      <c r="U209" s="40">
        <f t="shared" si="7"/>
        <v>33683.11</v>
      </c>
      <c r="V209" s="40">
        <f t="shared" si="8"/>
        <v>37725.0832</v>
      </c>
      <c r="W209" s="37"/>
      <c r="X209" s="37">
        <v>2012</v>
      </c>
      <c r="Y209" s="37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</row>
    <row r="210" spans="2:39" s="46" customFormat="1" ht="47.25" customHeight="1">
      <c r="B210" s="33" t="s">
        <v>470</v>
      </c>
      <c r="C210" s="34" t="s">
        <v>14</v>
      </c>
      <c r="D210" s="34" t="s">
        <v>342</v>
      </c>
      <c r="E210" s="36" t="s">
        <v>471</v>
      </c>
      <c r="F210" s="36" t="s">
        <v>472</v>
      </c>
      <c r="G210" s="34" t="s">
        <v>448</v>
      </c>
      <c r="H210" s="37" t="s">
        <v>28</v>
      </c>
      <c r="I210" s="37">
        <v>0</v>
      </c>
      <c r="J210" s="36">
        <v>470000000</v>
      </c>
      <c r="K210" s="34" t="s">
        <v>32</v>
      </c>
      <c r="L210" s="34" t="s">
        <v>345</v>
      </c>
      <c r="M210" s="36" t="s">
        <v>344</v>
      </c>
      <c r="N210" s="47" t="s">
        <v>31</v>
      </c>
      <c r="O210" s="37" t="s">
        <v>289</v>
      </c>
      <c r="P210" s="34" t="s">
        <v>27</v>
      </c>
      <c r="Q210" s="37">
        <v>796</v>
      </c>
      <c r="R210" s="38" t="s">
        <v>42</v>
      </c>
      <c r="S210" s="37">
        <v>2</v>
      </c>
      <c r="T210" s="64">
        <v>12276.79</v>
      </c>
      <c r="U210" s="40">
        <f t="shared" si="7"/>
        <v>24553.58</v>
      </c>
      <c r="V210" s="40">
        <f t="shared" si="8"/>
        <v>27500.009600000005</v>
      </c>
      <c r="W210" s="37"/>
      <c r="X210" s="37">
        <v>2012</v>
      </c>
      <c r="Y210" s="37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</row>
    <row r="211" spans="2:39" s="46" customFormat="1" ht="47.25" customHeight="1">
      <c r="B211" s="33" t="s">
        <v>473</v>
      </c>
      <c r="C211" s="34" t="s">
        <v>14</v>
      </c>
      <c r="D211" s="34" t="s">
        <v>342</v>
      </c>
      <c r="E211" s="36" t="s">
        <v>474</v>
      </c>
      <c r="F211" s="36" t="s">
        <v>475</v>
      </c>
      <c r="G211" s="34" t="s">
        <v>448</v>
      </c>
      <c r="H211" s="37" t="s">
        <v>28</v>
      </c>
      <c r="I211" s="37">
        <v>0</v>
      </c>
      <c r="J211" s="36">
        <v>470000000</v>
      </c>
      <c r="K211" s="34" t="s">
        <v>32</v>
      </c>
      <c r="L211" s="34" t="s">
        <v>345</v>
      </c>
      <c r="M211" s="36" t="s">
        <v>344</v>
      </c>
      <c r="N211" s="47" t="s">
        <v>31</v>
      </c>
      <c r="O211" s="37" t="s">
        <v>289</v>
      </c>
      <c r="P211" s="34" t="s">
        <v>27</v>
      </c>
      <c r="Q211" s="37">
        <v>796</v>
      </c>
      <c r="R211" s="38" t="s">
        <v>42</v>
      </c>
      <c r="S211" s="37">
        <v>2</v>
      </c>
      <c r="T211" s="64">
        <v>24553.57</v>
      </c>
      <c r="U211" s="40">
        <f t="shared" si="7"/>
        <v>49107.14</v>
      </c>
      <c r="V211" s="40">
        <f t="shared" si="8"/>
        <v>54999.99680000001</v>
      </c>
      <c r="W211" s="37"/>
      <c r="X211" s="37">
        <v>2012</v>
      </c>
      <c r="Y211" s="37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</row>
    <row r="212" spans="2:39" s="46" customFormat="1" ht="47.25" customHeight="1">
      <c r="B212" s="33" t="s">
        <v>476</v>
      </c>
      <c r="C212" s="34" t="s">
        <v>14</v>
      </c>
      <c r="D212" s="34" t="s">
        <v>342</v>
      </c>
      <c r="E212" s="36" t="s">
        <v>477</v>
      </c>
      <c r="F212" s="36" t="s">
        <v>478</v>
      </c>
      <c r="G212" s="34" t="s">
        <v>448</v>
      </c>
      <c r="H212" s="37" t="s">
        <v>28</v>
      </c>
      <c r="I212" s="37">
        <v>0</v>
      </c>
      <c r="J212" s="36">
        <v>470000000</v>
      </c>
      <c r="K212" s="34" t="s">
        <v>32</v>
      </c>
      <c r="L212" s="34" t="s">
        <v>345</v>
      </c>
      <c r="M212" s="36" t="s">
        <v>344</v>
      </c>
      <c r="N212" s="47" t="s">
        <v>31</v>
      </c>
      <c r="O212" s="37" t="s">
        <v>289</v>
      </c>
      <c r="P212" s="34" t="s">
        <v>27</v>
      </c>
      <c r="Q212" s="37">
        <v>796</v>
      </c>
      <c r="R212" s="38" t="s">
        <v>42</v>
      </c>
      <c r="S212" s="37">
        <v>2</v>
      </c>
      <c r="T212" s="64">
        <v>24553.57</v>
      </c>
      <c r="U212" s="40">
        <f t="shared" si="7"/>
        <v>49107.14</v>
      </c>
      <c r="V212" s="40">
        <f t="shared" si="8"/>
        <v>54999.99680000001</v>
      </c>
      <c r="W212" s="37"/>
      <c r="X212" s="37">
        <v>2012</v>
      </c>
      <c r="Y212" s="37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</row>
    <row r="213" spans="2:39" s="46" customFormat="1" ht="47.25" customHeight="1">
      <c r="B213" s="33" t="s">
        <v>479</v>
      </c>
      <c r="C213" s="34" t="s">
        <v>14</v>
      </c>
      <c r="D213" s="34" t="s">
        <v>342</v>
      </c>
      <c r="E213" s="36" t="s">
        <v>480</v>
      </c>
      <c r="F213" s="36">
        <v>2121</v>
      </c>
      <c r="G213" s="34" t="s">
        <v>448</v>
      </c>
      <c r="H213" s="37" t="s">
        <v>28</v>
      </c>
      <c r="I213" s="37">
        <v>0</v>
      </c>
      <c r="J213" s="36">
        <v>470000000</v>
      </c>
      <c r="K213" s="34" t="s">
        <v>32</v>
      </c>
      <c r="L213" s="34" t="s">
        <v>345</v>
      </c>
      <c r="M213" s="36" t="s">
        <v>344</v>
      </c>
      <c r="N213" s="47" t="s">
        <v>31</v>
      </c>
      <c r="O213" s="37" t="s">
        <v>289</v>
      </c>
      <c r="P213" s="34" t="s">
        <v>27</v>
      </c>
      <c r="Q213" s="37">
        <v>796</v>
      </c>
      <c r="R213" s="38" t="s">
        <v>42</v>
      </c>
      <c r="S213" s="37">
        <v>4</v>
      </c>
      <c r="T213" s="64">
        <v>1339.29</v>
      </c>
      <c r="U213" s="40">
        <f t="shared" si="7"/>
        <v>5357.16</v>
      </c>
      <c r="V213" s="40">
        <f t="shared" si="8"/>
        <v>6000.019200000001</v>
      </c>
      <c r="W213" s="37"/>
      <c r="X213" s="37">
        <v>2012</v>
      </c>
      <c r="Y213" s="37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</row>
    <row r="214" spans="2:39" s="46" customFormat="1" ht="47.25" customHeight="1">
      <c r="B214" s="33" t="s">
        <v>481</v>
      </c>
      <c r="C214" s="34" t="s">
        <v>14</v>
      </c>
      <c r="D214" s="34" t="s">
        <v>342</v>
      </c>
      <c r="E214" s="36" t="s">
        <v>482</v>
      </c>
      <c r="F214" s="36" t="s">
        <v>483</v>
      </c>
      <c r="G214" s="34" t="s">
        <v>448</v>
      </c>
      <c r="H214" s="37" t="s">
        <v>28</v>
      </c>
      <c r="I214" s="37">
        <v>0</v>
      </c>
      <c r="J214" s="36">
        <v>470000000</v>
      </c>
      <c r="K214" s="34" t="s">
        <v>32</v>
      </c>
      <c r="L214" s="34" t="s">
        <v>345</v>
      </c>
      <c r="M214" s="36" t="s">
        <v>344</v>
      </c>
      <c r="N214" s="47" t="s">
        <v>31</v>
      </c>
      <c r="O214" s="37" t="s">
        <v>289</v>
      </c>
      <c r="P214" s="34" t="s">
        <v>27</v>
      </c>
      <c r="Q214" s="37">
        <v>796</v>
      </c>
      <c r="R214" s="38" t="s">
        <v>42</v>
      </c>
      <c r="S214" s="37">
        <v>1</v>
      </c>
      <c r="T214" s="64">
        <v>1964.29</v>
      </c>
      <c r="U214" s="40">
        <f t="shared" si="7"/>
        <v>1964.29</v>
      </c>
      <c r="V214" s="40">
        <f t="shared" si="8"/>
        <v>2200.0048</v>
      </c>
      <c r="W214" s="37"/>
      <c r="X214" s="37">
        <v>2012</v>
      </c>
      <c r="Y214" s="37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</row>
    <row r="215" spans="2:39" s="46" customFormat="1" ht="47.25" customHeight="1">
      <c r="B215" s="33" t="s">
        <v>484</v>
      </c>
      <c r="C215" s="34" t="s">
        <v>14</v>
      </c>
      <c r="D215" s="34" t="s">
        <v>342</v>
      </c>
      <c r="E215" s="36" t="s">
        <v>485</v>
      </c>
      <c r="F215" s="36" t="s">
        <v>486</v>
      </c>
      <c r="G215" s="34" t="s">
        <v>448</v>
      </c>
      <c r="H215" s="37" t="s">
        <v>28</v>
      </c>
      <c r="I215" s="37">
        <v>0</v>
      </c>
      <c r="J215" s="36">
        <v>470000000</v>
      </c>
      <c r="K215" s="34" t="s">
        <v>32</v>
      </c>
      <c r="L215" s="34" t="s">
        <v>345</v>
      </c>
      <c r="M215" s="36" t="s">
        <v>344</v>
      </c>
      <c r="N215" s="47" t="s">
        <v>31</v>
      </c>
      <c r="O215" s="37" t="s">
        <v>289</v>
      </c>
      <c r="P215" s="34" t="s">
        <v>27</v>
      </c>
      <c r="Q215" s="37">
        <v>796</v>
      </c>
      <c r="R215" s="38" t="s">
        <v>42</v>
      </c>
      <c r="S215" s="37">
        <v>1</v>
      </c>
      <c r="T215" s="64">
        <v>1964.29</v>
      </c>
      <c r="U215" s="40">
        <f t="shared" si="7"/>
        <v>1964.29</v>
      </c>
      <c r="V215" s="40">
        <f t="shared" si="8"/>
        <v>2200.0048</v>
      </c>
      <c r="W215" s="37"/>
      <c r="X215" s="37">
        <v>2012</v>
      </c>
      <c r="Y215" s="37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</row>
    <row r="216" spans="2:39" s="46" customFormat="1" ht="47.25" customHeight="1">
      <c r="B216" s="33" t="s">
        <v>487</v>
      </c>
      <c r="C216" s="34" t="s">
        <v>14</v>
      </c>
      <c r="D216" s="34" t="s">
        <v>342</v>
      </c>
      <c r="E216" s="36" t="s">
        <v>488</v>
      </c>
      <c r="F216" s="36" t="s">
        <v>489</v>
      </c>
      <c r="G216" s="34" t="s">
        <v>448</v>
      </c>
      <c r="H216" s="37" t="s">
        <v>28</v>
      </c>
      <c r="I216" s="37">
        <v>0</v>
      </c>
      <c r="J216" s="36">
        <v>470000000</v>
      </c>
      <c r="K216" s="34" t="s">
        <v>32</v>
      </c>
      <c r="L216" s="34" t="s">
        <v>345</v>
      </c>
      <c r="M216" s="36" t="s">
        <v>344</v>
      </c>
      <c r="N216" s="47" t="s">
        <v>31</v>
      </c>
      <c r="O216" s="37" t="s">
        <v>289</v>
      </c>
      <c r="P216" s="34" t="s">
        <v>27</v>
      </c>
      <c r="Q216" s="37">
        <v>796</v>
      </c>
      <c r="R216" s="38" t="s">
        <v>42</v>
      </c>
      <c r="S216" s="37">
        <v>2</v>
      </c>
      <c r="T216" s="64">
        <v>7231.43</v>
      </c>
      <c r="U216" s="40">
        <f t="shared" si="7"/>
        <v>14462.86</v>
      </c>
      <c r="V216" s="40">
        <f t="shared" si="8"/>
        <v>16198.403200000002</v>
      </c>
      <c r="W216" s="37"/>
      <c r="X216" s="37">
        <v>2012</v>
      </c>
      <c r="Y216" s="37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</row>
    <row r="217" spans="2:39" s="46" customFormat="1" ht="47.25" customHeight="1">
      <c r="B217" s="33" t="s">
        <v>490</v>
      </c>
      <c r="C217" s="34" t="s">
        <v>14</v>
      </c>
      <c r="D217" s="34" t="s">
        <v>342</v>
      </c>
      <c r="E217" s="36" t="s">
        <v>491</v>
      </c>
      <c r="F217" s="36"/>
      <c r="G217" s="34" t="s">
        <v>492</v>
      </c>
      <c r="H217" s="37" t="s">
        <v>28</v>
      </c>
      <c r="I217" s="37">
        <v>0</v>
      </c>
      <c r="J217" s="36">
        <v>470000000</v>
      </c>
      <c r="K217" s="34" t="s">
        <v>32</v>
      </c>
      <c r="L217" s="34" t="s">
        <v>345</v>
      </c>
      <c r="M217" s="36" t="s">
        <v>344</v>
      </c>
      <c r="N217" s="47" t="s">
        <v>31</v>
      </c>
      <c r="O217" s="37" t="s">
        <v>289</v>
      </c>
      <c r="P217" s="34" t="s">
        <v>27</v>
      </c>
      <c r="Q217" s="37">
        <v>796</v>
      </c>
      <c r="R217" s="38" t="s">
        <v>42</v>
      </c>
      <c r="S217" s="37">
        <v>2</v>
      </c>
      <c r="T217" s="64">
        <v>4464.29</v>
      </c>
      <c r="U217" s="40">
        <f t="shared" si="7"/>
        <v>8928.58</v>
      </c>
      <c r="V217" s="40">
        <f t="shared" si="8"/>
        <v>10000.009600000001</v>
      </c>
      <c r="W217" s="37"/>
      <c r="X217" s="37">
        <v>2012</v>
      </c>
      <c r="Y217" s="37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</row>
    <row r="218" spans="2:39" s="46" customFormat="1" ht="47.25" customHeight="1">
      <c r="B218" s="33" t="s">
        <v>493</v>
      </c>
      <c r="C218" s="34" t="s">
        <v>14</v>
      </c>
      <c r="D218" s="34" t="s">
        <v>348</v>
      </c>
      <c r="E218" s="36" t="s">
        <v>494</v>
      </c>
      <c r="F218" s="36" t="s">
        <v>495</v>
      </c>
      <c r="G218" s="34" t="s">
        <v>492</v>
      </c>
      <c r="H218" s="37" t="s">
        <v>28</v>
      </c>
      <c r="I218" s="37">
        <v>0</v>
      </c>
      <c r="J218" s="36">
        <v>470000000</v>
      </c>
      <c r="K218" s="34" t="s">
        <v>32</v>
      </c>
      <c r="L218" s="34" t="s">
        <v>345</v>
      </c>
      <c r="M218" s="36" t="s">
        <v>344</v>
      </c>
      <c r="N218" s="47" t="s">
        <v>31</v>
      </c>
      <c r="O218" s="37" t="s">
        <v>289</v>
      </c>
      <c r="P218" s="34" t="s">
        <v>27</v>
      </c>
      <c r="Q218" s="37">
        <v>796</v>
      </c>
      <c r="R218" s="38" t="s">
        <v>42</v>
      </c>
      <c r="S218" s="37">
        <v>2</v>
      </c>
      <c r="T218" s="64">
        <v>2678.57</v>
      </c>
      <c r="U218" s="40">
        <f t="shared" si="7"/>
        <v>5357.14</v>
      </c>
      <c r="V218" s="40">
        <f t="shared" si="8"/>
        <v>5999.996800000001</v>
      </c>
      <c r="W218" s="37"/>
      <c r="X218" s="37">
        <v>2012</v>
      </c>
      <c r="Y218" s="37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</row>
    <row r="219" spans="2:39" s="46" customFormat="1" ht="47.25" customHeight="1">
      <c r="B219" s="33" t="s">
        <v>496</v>
      </c>
      <c r="C219" s="34" t="s">
        <v>14</v>
      </c>
      <c r="D219" s="34" t="s">
        <v>497</v>
      </c>
      <c r="E219" s="36" t="s">
        <v>498</v>
      </c>
      <c r="F219" s="36" t="s">
        <v>499</v>
      </c>
      <c r="G219" s="34" t="s">
        <v>492</v>
      </c>
      <c r="H219" s="37" t="s">
        <v>28</v>
      </c>
      <c r="I219" s="37">
        <v>0</v>
      </c>
      <c r="J219" s="36">
        <v>470000000</v>
      </c>
      <c r="K219" s="34" t="s">
        <v>32</v>
      </c>
      <c r="L219" s="34" t="s">
        <v>345</v>
      </c>
      <c r="M219" s="36" t="s">
        <v>344</v>
      </c>
      <c r="N219" s="47" t="s">
        <v>31</v>
      </c>
      <c r="O219" s="37" t="s">
        <v>289</v>
      </c>
      <c r="P219" s="34" t="s">
        <v>27</v>
      </c>
      <c r="Q219" s="37">
        <v>796</v>
      </c>
      <c r="R219" s="38" t="s">
        <v>42</v>
      </c>
      <c r="S219" s="37">
        <v>1</v>
      </c>
      <c r="T219" s="64">
        <v>4464.29</v>
      </c>
      <c r="U219" s="40">
        <f t="shared" si="7"/>
        <v>4464.29</v>
      </c>
      <c r="V219" s="40">
        <f t="shared" si="8"/>
        <v>5000.004800000001</v>
      </c>
      <c r="W219" s="37"/>
      <c r="X219" s="37">
        <v>2012</v>
      </c>
      <c r="Y219" s="37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</row>
    <row r="220" spans="2:39" s="46" customFormat="1" ht="47.25" customHeight="1">
      <c r="B220" s="33" t="s">
        <v>500</v>
      </c>
      <c r="C220" s="34" t="s">
        <v>14</v>
      </c>
      <c r="D220" s="34" t="s">
        <v>342</v>
      </c>
      <c r="E220" s="36" t="s">
        <v>501</v>
      </c>
      <c r="F220" s="36" t="s">
        <v>502</v>
      </c>
      <c r="G220" s="34" t="s">
        <v>492</v>
      </c>
      <c r="H220" s="37" t="s">
        <v>28</v>
      </c>
      <c r="I220" s="37">
        <v>0</v>
      </c>
      <c r="J220" s="36">
        <v>470000000</v>
      </c>
      <c r="K220" s="34" t="s">
        <v>32</v>
      </c>
      <c r="L220" s="34" t="s">
        <v>345</v>
      </c>
      <c r="M220" s="36" t="s">
        <v>344</v>
      </c>
      <c r="N220" s="47" t="s">
        <v>31</v>
      </c>
      <c r="O220" s="37" t="s">
        <v>289</v>
      </c>
      <c r="P220" s="34" t="s">
        <v>27</v>
      </c>
      <c r="Q220" s="37">
        <v>796</v>
      </c>
      <c r="R220" s="38" t="s">
        <v>42</v>
      </c>
      <c r="S220" s="37">
        <v>4</v>
      </c>
      <c r="T220" s="64">
        <v>8928.57</v>
      </c>
      <c r="U220" s="40">
        <f t="shared" si="7"/>
        <v>35714.28</v>
      </c>
      <c r="V220" s="40">
        <f t="shared" si="8"/>
        <v>39999.9936</v>
      </c>
      <c r="W220" s="37"/>
      <c r="X220" s="37">
        <v>2012</v>
      </c>
      <c r="Y220" s="37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</row>
    <row r="221" spans="2:39" s="46" customFormat="1" ht="47.25" customHeight="1">
      <c r="B221" s="33" t="s">
        <v>503</v>
      </c>
      <c r="C221" s="34" t="s">
        <v>14</v>
      </c>
      <c r="D221" s="34" t="s">
        <v>342</v>
      </c>
      <c r="E221" s="36" t="s">
        <v>504</v>
      </c>
      <c r="F221" s="36" t="s">
        <v>505</v>
      </c>
      <c r="G221" s="34" t="s">
        <v>492</v>
      </c>
      <c r="H221" s="37" t="s">
        <v>28</v>
      </c>
      <c r="I221" s="37">
        <v>0</v>
      </c>
      <c r="J221" s="36">
        <v>470000000</v>
      </c>
      <c r="K221" s="34" t="s">
        <v>32</v>
      </c>
      <c r="L221" s="34" t="s">
        <v>345</v>
      </c>
      <c r="M221" s="36" t="s">
        <v>344</v>
      </c>
      <c r="N221" s="47" t="s">
        <v>31</v>
      </c>
      <c r="O221" s="37" t="s">
        <v>289</v>
      </c>
      <c r="P221" s="34" t="s">
        <v>27</v>
      </c>
      <c r="Q221" s="37">
        <v>796</v>
      </c>
      <c r="R221" s="38" t="s">
        <v>42</v>
      </c>
      <c r="S221" s="37">
        <v>2</v>
      </c>
      <c r="T221" s="64">
        <v>13392.86</v>
      </c>
      <c r="U221" s="40">
        <f t="shared" si="7"/>
        <v>26785.72</v>
      </c>
      <c r="V221" s="40">
        <f t="shared" si="8"/>
        <v>30000.006400000006</v>
      </c>
      <c r="W221" s="37"/>
      <c r="X221" s="37">
        <v>2012</v>
      </c>
      <c r="Y221" s="37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</row>
    <row r="222" spans="2:39" s="46" customFormat="1" ht="47.25" customHeight="1">
      <c r="B222" s="33" t="s">
        <v>506</v>
      </c>
      <c r="C222" s="34" t="s">
        <v>14</v>
      </c>
      <c r="D222" s="34" t="s">
        <v>342</v>
      </c>
      <c r="E222" s="36" t="s">
        <v>507</v>
      </c>
      <c r="F222" s="34" t="s">
        <v>492</v>
      </c>
      <c r="G222" s="34"/>
      <c r="H222" s="37" t="s">
        <v>28</v>
      </c>
      <c r="I222" s="37">
        <v>0</v>
      </c>
      <c r="J222" s="36">
        <v>470000000</v>
      </c>
      <c r="K222" s="34" t="s">
        <v>32</v>
      </c>
      <c r="L222" s="34" t="s">
        <v>345</v>
      </c>
      <c r="M222" s="36" t="s">
        <v>344</v>
      </c>
      <c r="N222" s="47" t="s">
        <v>31</v>
      </c>
      <c r="O222" s="37" t="s">
        <v>289</v>
      </c>
      <c r="P222" s="34" t="s">
        <v>27</v>
      </c>
      <c r="Q222" s="37">
        <v>796</v>
      </c>
      <c r="R222" s="38" t="s">
        <v>42</v>
      </c>
      <c r="S222" s="37">
        <v>2</v>
      </c>
      <c r="T222" s="64">
        <v>8928.57</v>
      </c>
      <c r="U222" s="40">
        <f t="shared" si="7"/>
        <v>17857.14</v>
      </c>
      <c r="V222" s="40">
        <f t="shared" si="8"/>
        <v>19999.9968</v>
      </c>
      <c r="W222" s="37"/>
      <c r="X222" s="37">
        <v>2012</v>
      </c>
      <c r="Y222" s="37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</row>
    <row r="223" spans="2:39" s="46" customFormat="1" ht="47.25" customHeight="1">
      <c r="B223" s="33" t="s">
        <v>508</v>
      </c>
      <c r="C223" s="34" t="s">
        <v>14</v>
      </c>
      <c r="D223" s="34" t="s">
        <v>342</v>
      </c>
      <c r="E223" s="36" t="s">
        <v>509</v>
      </c>
      <c r="F223" s="34" t="s">
        <v>492</v>
      </c>
      <c r="G223" s="34"/>
      <c r="H223" s="37" t="s">
        <v>28</v>
      </c>
      <c r="I223" s="37">
        <v>0</v>
      </c>
      <c r="J223" s="36">
        <v>470000000</v>
      </c>
      <c r="K223" s="34" t="s">
        <v>32</v>
      </c>
      <c r="L223" s="34" t="s">
        <v>345</v>
      </c>
      <c r="M223" s="36" t="s">
        <v>344</v>
      </c>
      <c r="N223" s="47" t="s">
        <v>31</v>
      </c>
      <c r="O223" s="37" t="s">
        <v>289</v>
      </c>
      <c r="P223" s="34" t="s">
        <v>27</v>
      </c>
      <c r="Q223" s="37">
        <v>796</v>
      </c>
      <c r="R223" s="38" t="s">
        <v>42</v>
      </c>
      <c r="S223" s="37">
        <v>2</v>
      </c>
      <c r="T223" s="64">
        <v>8928.57</v>
      </c>
      <c r="U223" s="40">
        <f t="shared" si="7"/>
        <v>17857.14</v>
      </c>
      <c r="V223" s="40">
        <f t="shared" si="8"/>
        <v>19999.9968</v>
      </c>
      <c r="W223" s="37"/>
      <c r="X223" s="37">
        <v>2012</v>
      </c>
      <c r="Y223" s="37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</row>
    <row r="224" spans="2:39" s="46" customFormat="1" ht="47.25" customHeight="1">
      <c r="B224" s="33" t="s">
        <v>510</v>
      </c>
      <c r="C224" s="34" t="s">
        <v>14</v>
      </c>
      <c r="D224" s="34" t="s">
        <v>342</v>
      </c>
      <c r="E224" s="36" t="s">
        <v>511</v>
      </c>
      <c r="F224" s="36" t="s">
        <v>512</v>
      </c>
      <c r="G224" s="34" t="s">
        <v>492</v>
      </c>
      <c r="H224" s="37" t="s">
        <v>28</v>
      </c>
      <c r="I224" s="37">
        <v>0</v>
      </c>
      <c r="J224" s="36">
        <v>470000000</v>
      </c>
      <c r="K224" s="34" t="s">
        <v>32</v>
      </c>
      <c r="L224" s="34" t="s">
        <v>345</v>
      </c>
      <c r="M224" s="36" t="s">
        <v>344</v>
      </c>
      <c r="N224" s="47" t="s">
        <v>31</v>
      </c>
      <c r="O224" s="37" t="s">
        <v>289</v>
      </c>
      <c r="P224" s="34" t="s">
        <v>27</v>
      </c>
      <c r="Q224" s="37">
        <v>796</v>
      </c>
      <c r="R224" s="38" t="s">
        <v>42</v>
      </c>
      <c r="S224" s="37">
        <v>1</v>
      </c>
      <c r="T224" s="64">
        <v>8750</v>
      </c>
      <c r="U224" s="40">
        <f t="shared" si="7"/>
        <v>8750</v>
      </c>
      <c r="V224" s="40">
        <f t="shared" si="8"/>
        <v>9800.000000000002</v>
      </c>
      <c r="W224" s="37"/>
      <c r="X224" s="37">
        <v>2012</v>
      </c>
      <c r="Y224" s="37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</row>
    <row r="225" spans="2:39" s="46" customFormat="1" ht="47.25" customHeight="1">
      <c r="B225" s="33" t="s">
        <v>513</v>
      </c>
      <c r="C225" s="34" t="s">
        <v>14</v>
      </c>
      <c r="D225" s="34" t="s">
        <v>342</v>
      </c>
      <c r="E225" s="36" t="s">
        <v>514</v>
      </c>
      <c r="F225" s="36" t="s">
        <v>515</v>
      </c>
      <c r="G225" s="34" t="s">
        <v>492</v>
      </c>
      <c r="H225" s="37" t="s">
        <v>28</v>
      </c>
      <c r="I225" s="37">
        <v>0</v>
      </c>
      <c r="J225" s="36">
        <v>470000000</v>
      </c>
      <c r="K225" s="34" t="s">
        <v>32</v>
      </c>
      <c r="L225" s="34" t="s">
        <v>345</v>
      </c>
      <c r="M225" s="36" t="s">
        <v>344</v>
      </c>
      <c r="N225" s="47" t="s">
        <v>31</v>
      </c>
      <c r="O225" s="37" t="s">
        <v>289</v>
      </c>
      <c r="P225" s="34" t="s">
        <v>27</v>
      </c>
      <c r="Q225" s="37">
        <v>796</v>
      </c>
      <c r="R225" s="38" t="s">
        <v>42</v>
      </c>
      <c r="S225" s="37">
        <v>1</v>
      </c>
      <c r="T225" s="64">
        <v>8750</v>
      </c>
      <c r="U225" s="40">
        <f t="shared" si="7"/>
        <v>8750</v>
      </c>
      <c r="V225" s="40">
        <f t="shared" si="8"/>
        <v>9800.000000000002</v>
      </c>
      <c r="W225" s="37"/>
      <c r="X225" s="37">
        <v>2012</v>
      </c>
      <c r="Y225" s="37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</row>
    <row r="226" spans="2:39" s="46" customFormat="1" ht="47.25" customHeight="1">
      <c r="B226" s="33" t="s">
        <v>516</v>
      </c>
      <c r="C226" s="34" t="s">
        <v>14</v>
      </c>
      <c r="D226" s="34" t="s">
        <v>342</v>
      </c>
      <c r="E226" s="36" t="s">
        <v>517</v>
      </c>
      <c r="F226" s="36" t="s">
        <v>518</v>
      </c>
      <c r="G226" s="34" t="s">
        <v>492</v>
      </c>
      <c r="H226" s="37" t="s">
        <v>28</v>
      </c>
      <c r="I226" s="37">
        <v>0</v>
      </c>
      <c r="J226" s="36">
        <v>470000000</v>
      </c>
      <c r="K226" s="34" t="s">
        <v>32</v>
      </c>
      <c r="L226" s="34" t="s">
        <v>345</v>
      </c>
      <c r="M226" s="36" t="s">
        <v>344</v>
      </c>
      <c r="N226" s="47" t="s">
        <v>31</v>
      </c>
      <c r="O226" s="37" t="s">
        <v>289</v>
      </c>
      <c r="P226" s="34" t="s">
        <v>27</v>
      </c>
      <c r="Q226" s="37">
        <v>796</v>
      </c>
      <c r="R226" s="38" t="s">
        <v>42</v>
      </c>
      <c r="S226" s="37">
        <v>1</v>
      </c>
      <c r="T226" s="64">
        <v>8928.57</v>
      </c>
      <c r="U226" s="40">
        <f t="shared" si="7"/>
        <v>8928.57</v>
      </c>
      <c r="V226" s="40">
        <f t="shared" si="8"/>
        <v>9999.9984</v>
      </c>
      <c r="W226" s="37"/>
      <c r="X226" s="37">
        <v>2012</v>
      </c>
      <c r="Y226" s="37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</row>
    <row r="227" spans="2:39" s="46" customFormat="1" ht="47.25" customHeight="1">
      <c r="B227" s="33" t="s">
        <v>519</v>
      </c>
      <c r="C227" s="34" t="s">
        <v>14</v>
      </c>
      <c r="D227" s="34" t="s">
        <v>342</v>
      </c>
      <c r="E227" s="36" t="s">
        <v>520</v>
      </c>
      <c r="F227" s="36" t="s">
        <v>521</v>
      </c>
      <c r="G227" s="34" t="s">
        <v>492</v>
      </c>
      <c r="H227" s="37" t="s">
        <v>28</v>
      </c>
      <c r="I227" s="37">
        <v>0</v>
      </c>
      <c r="J227" s="36">
        <v>470000000</v>
      </c>
      <c r="K227" s="34" t="s">
        <v>32</v>
      </c>
      <c r="L227" s="34" t="s">
        <v>345</v>
      </c>
      <c r="M227" s="36" t="s">
        <v>344</v>
      </c>
      <c r="N227" s="47" t="s">
        <v>31</v>
      </c>
      <c r="O227" s="37" t="s">
        <v>289</v>
      </c>
      <c r="P227" s="34" t="s">
        <v>27</v>
      </c>
      <c r="Q227" s="37">
        <v>796</v>
      </c>
      <c r="R227" s="38" t="s">
        <v>42</v>
      </c>
      <c r="S227" s="37">
        <v>1</v>
      </c>
      <c r="T227" s="64">
        <v>8928.57</v>
      </c>
      <c r="U227" s="40">
        <f t="shared" si="7"/>
        <v>8928.57</v>
      </c>
      <c r="V227" s="40">
        <f t="shared" si="8"/>
        <v>9999.9984</v>
      </c>
      <c r="W227" s="37"/>
      <c r="X227" s="37">
        <v>2012</v>
      </c>
      <c r="Y227" s="37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</row>
    <row r="228" spans="2:39" s="46" customFormat="1" ht="47.25" customHeight="1">
      <c r="B228" s="33" t="s">
        <v>522</v>
      </c>
      <c r="C228" s="34" t="s">
        <v>14</v>
      </c>
      <c r="D228" s="34" t="s">
        <v>342</v>
      </c>
      <c r="E228" s="36" t="s">
        <v>523</v>
      </c>
      <c r="F228" s="36" t="s">
        <v>524</v>
      </c>
      <c r="G228" s="34" t="s">
        <v>525</v>
      </c>
      <c r="H228" s="37" t="s">
        <v>28</v>
      </c>
      <c r="I228" s="37">
        <v>0</v>
      </c>
      <c r="J228" s="36">
        <v>470000000</v>
      </c>
      <c r="K228" s="34" t="s">
        <v>32</v>
      </c>
      <c r="L228" s="34" t="s">
        <v>345</v>
      </c>
      <c r="M228" s="36" t="s">
        <v>344</v>
      </c>
      <c r="N228" s="47" t="s">
        <v>31</v>
      </c>
      <c r="O228" s="37" t="s">
        <v>289</v>
      </c>
      <c r="P228" s="34" t="s">
        <v>27</v>
      </c>
      <c r="Q228" s="37">
        <v>796</v>
      </c>
      <c r="R228" s="38" t="s">
        <v>42</v>
      </c>
      <c r="S228" s="37">
        <v>4</v>
      </c>
      <c r="T228" s="64">
        <v>5178.57</v>
      </c>
      <c r="U228" s="40">
        <f t="shared" si="7"/>
        <v>20714.28</v>
      </c>
      <c r="V228" s="40">
        <f t="shared" si="8"/>
        <v>23199.9936</v>
      </c>
      <c r="W228" s="37"/>
      <c r="X228" s="37">
        <v>2012</v>
      </c>
      <c r="Y228" s="37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</row>
    <row r="229" spans="2:39" s="46" customFormat="1" ht="47.25" customHeight="1">
      <c r="B229" s="33" t="s">
        <v>526</v>
      </c>
      <c r="C229" s="34" t="s">
        <v>14</v>
      </c>
      <c r="D229" s="34" t="s">
        <v>342</v>
      </c>
      <c r="E229" s="36" t="s">
        <v>527</v>
      </c>
      <c r="F229" s="36" t="s">
        <v>528</v>
      </c>
      <c r="G229" s="34" t="s">
        <v>525</v>
      </c>
      <c r="H229" s="37" t="s">
        <v>28</v>
      </c>
      <c r="I229" s="37">
        <v>0</v>
      </c>
      <c r="J229" s="36">
        <v>470000000</v>
      </c>
      <c r="K229" s="34" t="s">
        <v>32</v>
      </c>
      <c r="L229" s="34" t="s">
        <v>345</v>
      </c>
      <c r="M229" s="36" t="s">
        <v>344</v>
      </c>
      <c r="N229" s="47" t="s">
        <v>31</v>
      </c>
      <c r="O229" s="37" t="s">
        <v>289</v>
      </c>
      <c r="P229" s="34" t="s">
        <v>27</v>
      </c>
      <c r="Q229" s="37">
        <v>796</v>
      </c>
      <c r="R229" s="38" t="s">
        <v>42</v>
      </c>
      <c r="S229" s="37">
        <v>4</v>
      </c>
      <c r="T229" s="64">
        <v>5178.57</v>
      </c>
      <c r="U229" s="40">
        <f t="shared" si="7"/>
        <v>20714.28</v>
      </c>
      <c r="V229" s="40">
        <f t="shared" si="8"/>
        <v>23199.9936</v>
      </c>
      <c r="W229" s="37"/>
      <c r="X229" s="37">
        <v>2012</v>
      </c>
      <c r="Y229" s="37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</row>
    <row r="230" spans="2:39" s="46" customFormat="1" ht="47.25" customHeight="1">
      <c r="B230" s="33" t="s">
        <v>529</v>
      </c>
      <c r="C230" s="34" t="s">
        <v>14</v>
      </c>
      <c r="D230" s="34" t="s">
        <v>342</v>
      </c>
      <c r="E230" s="36" t="s">
        <v>530</v>
      </c>
      <c r="F230" s="36" t="s">
        <v>531</v>
      </c>
      <c r="G230" s="34" t="s">
        <v>525</v>
      </c>
      <c r="H230" s="37" t="s">
        <v>28</v>
      </c>
      <c r="I230" s="37">
        <v>0</v>
      </c>
      <c r="J230" s="36">
        <v>470000000</v>
      </c>
      <c r="K230" s="34" t="s">
        <v>32</v>
      </c>
      <c r="L230" s="34" t="s">
        <v>345</v>
      </c>
      <c r="M230" s="36" t="s">
        <v>344</v>
      </c>
      <c r="N230" s="47" t="s">
        <v>31</v>
      </c>
      <c r="O230" s="37" t="s">
        <v>289</v>
      </c>
      <c r="P230" s="34" t="s">
        <v>27</v>
      </c>
      <c r="Q230" s="37">
        <v>796</v>
      </c>
      <c r="R230" s="38" t="s">
        <v>42</v>
      </c>
      <c r="S230" s="37">
        <v>8</v>
      </c>
      <c r="T230" s="64">
        <v>4821.43</v>
      </c>
      <c r="U230" s="40">
        <f t="shared" si="7"/>
        <v>38571.44</v>
      </c>
      <c r="V230" s="40">
        <f t="shared" si="8"/>
        <v>43200.012800000004</v>
      </c>
      <c r="W230" s="37"/>
      <c r="X230" s="37">
        <v>2012</v>
      </c>
      <c r="Y230" s="37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</row>
    <row r="231" spans="2:39" s="46" customFormat="1" ht="47.25" customHeight="1">
      <c r="B231" s="33" t="s">
        <v>532</v>
      </c>
      <c r="C231" s="34" t="s">
        <v>14</v>
      </c>
      <c r="D231" s="34" t="s">
        <v>342</v>
      </c>
      <c r="E231" s="36" t="s">
        <v>533</v>
      </c>
      <c r="F231" s="36" t="s">
        <v>534</v>
      </c>
      <c r="G231" s="34" t="s">
        <v>525</v>
      </c>
      <c r="H231" s="37" t="s">
        <v>28</v>
      </c>
      <c r="I231" s="37">
        <v>0</v>
      </c>
      <c r="J231" s="36">
        <v>470000000</v>
      </c>
      <c r="K231" s="34" t="s">
        <v>32</v>
      </c>
      <c r="L231" s="34" t="s">
        <v>345</v>
      </c>
      <c r="M231" s="36" t="s">
        <v>344</v>
      </c>
      <c r="N231" s="47" t="s">
        <v>31</v>
      </c>
      <c r="O231" s="37" t="s">
        <v>289</v>
      </c>
      <c r="P231" s="34" t="s">
        <v>27</v>
      </c>
      <c r="Q231" s="37">
        <v>796</v>
      </c>
      <c r="R231" s="38" t="s">
        <v>42</v>
      </c>
      <c r="S231" s="37">
        <v>4</v>
      </c>
      <c r="T231" s="64">
        <v>8482.14</v>
      </c>
      <c r="U231" s="40">
        <f t="shared" si="7"/>
        <v>33928.56</v>
      </c>
      <c r="V231" s="40">
        <f t="shared" si="8"/>
        <v>37999.9872</v>
      </c>
      <c r="W231" s="37"/>
      <c r="X231" s="37">
        <v>2012</v>
      </c>
      <c r="Y231" s="37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</row>
    <row r="232" spans="2:39" s="46" customFormat="1" ht="47.25" customHeight="1">
      <c r="B232" s="33" t="s">
        <v>535</v>
      </c>
      <c r="C232" s="34" t="s">
        <v>14</v>
      </c>
      <c r="D232" s="34" t="s">
        <v>342</v>
      </c>
      <c r="E232" s="36" t="s">
        <v>536</v>
      </c>
      <c r="F232" s="36" t="s">
        <v>537</v>
      </c>
      <c r="G232" s="34" t="s">
        <v>525</v>
      </c>
      <c r="H232" s="37" t="s">
        <v>28</v>
      </c>
      <c r="I232" s="37">
        <v>0</v>
      </c>
      <c r="J232" s="36">
        <v>470000000</v>
      </c>
      <c r="K232" s="34" t="s">
        <v>32</v>
      </c>
      <c r="L232" s="34" t="s">
        <v>345</v>
      </c>
      <c r="M232" s="36" t="s">
        <v>344</v>
      </c>
      <c r="N232" s="47" t="s">
        <v>31</v>
      </c>
      <c r="O232" s="37" t="s">
        <v>289</v>
      </c>
      <c r="P232" s="34" t="s">
        <v>27</v>
      </c>
      <c r="Q232" s="37">
        <v>796</v>
      </c>
      <c r="R232" s="38" t="s">
        <v>42</v>
      </c>
      <c r="S232" s="37">
        <v>4</v>
      </c>
      <c r="T232" s="64">
        <v>8482.14</v>
      </c>
      <c r="U232" s="40">
        <f t="shared" si="7"/>
        <v>33928.56</v>
      </c>
      <c r="V232" s="40">
        <f t="shared" si="8"/>
        <v>37999.9872</v>
      </c>
      <c r="W232" s="37"/>
      <c r="X232" s="37">
        <v>2012</v>
      </c>
      <c r="Y232" s="37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</row>
    <row r="233" spans="2:39" s="46" customFormat="1" ht="47.25" customHeight="1">
      <c r="B233" s="33" t="s">
        <v>538</v>
      </c>
      <c r="C233" s="34" t="s">
        <v>14</v>
      </c>
      <c r="D233" s="34" t="s">
        <v>342</v>
      </c>
      <c r="E233" s="36" t="s">
        <v>539</v>
      </c>
      <c r="F233" s="36" t="s">
        <v>540</v>
      </c>
      <c r="G233" s="34" t="s">
        <v>525</v>
      </c>
      <c r="H233" s="37" t="s">
        <v>28</v>
      </c>
      <c r="I233" s="37">
        <v>0</v>
      </c>
      <c r="J233" s="36">
        <v>470000000</v>
      </c>
      <c r="K233" s="34" t="s">
        <v>32</v>
      </c>
      <c r="L233" s="34" t="s">
        <v>345</v>
      </c>
      <c r="M233" s="36" t="s">
        <v>344</v>
      </c>
      <c r="N233" s="47" t="s">
        <v>31</v>
      </c>
      <c r="O233" s="37" t="s">
        <v>289</v>
      </c>
      <c r="P233" s="34" t="s">
        <v>27</v>
      </c>
      <c r="Q233" s="37">
        <v>796</v>
      </c>
      <c r="R233" s="38" t="s">
        <v>42</v>
      </c>
      <c r="S233" s="37">
        <v>2</v>
      </c>
      <c r="T233" s="64">
        <v>16071.43</v>
      </c>
      <c r="U233" s="40">
        <f t="shared" si="7"/>
        <v>32142.86</v>
      </c>
      <c r="V233" s="40">
        <f t="shared" si="8"/>
        <v>36000.00320000001</v>
      </c>
      <c r="W233" s="37"/>
      <c r="X233" s="37">
        <v>2012</v>
      </c>
      <c r="Y233" s="37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</row>
    <row r="234" spans="2:39" s="46" customFormat="1" ht="47.25" customHeight="1">
      <c r="B234" s="33" t="s">
        <v>541</v>
      </c>
      <c r="C234" s="34" t="s">
        <v>14</v>
      </c>
      <c r="D234" s="34" t="s">
        <v>342</v>
      </c>
      <c r="E234" s="36" t="s">
        <v>542</v>
      </c>
      <c r="F234" s="36" t="s">
        <v>543</v>
      </c>
      <c r="G234" s="34" t="s">
        <v>525</v>
      </c>
      <c r="H234" s="37" t="s">
        <v>28</v>
      </c>
      <c r="I234" s="37">
        <v>0</v>
      </c>
      <c r="J234" s="36">
        <v>470000000</v>
      </c>
      <c r="K234" s="34" t="s">
        <v>32</v>
      </c>
      <c r="L234" s="34" t="s">
        <v>345</v>
      </c>
      <c r="M234" s="36" t="s">
        <v>344</v>
      </c>
      <c r="N234" s="47" t="s">
        <v>31</v>
      </c>
      <c r="O234" s="37" t="s">
        <v>289</v>
      </c>
      <c r="P234" s="34" t="s">
        <v>27</v>
      </c>
      <c r="Q234" s="37">
        <v>796</v>
      </c>
      <c r="R234" s="38" t="s">
        <v>42</v>
      </c>
      <c r="S234" s="37">
        <v>1</v>
      </c>
      <c r="T234" s="64">
        <v>12500</v>
      </c>
      <c r="U234" s="40">
        <f t="shared" si="7"/>
        <v>12500</v>
      </c>
      <c r="V234" s="40">
        <f t="shared" si="8"/>
        <v>14000.000000000002</v>
      </c>
      <c r="W234" s="37"/>
      <c r="X234" s="37">
        <v>2012</v>
      </c>
      <c r="Y234" s="37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</row>
    <row r="235" spans="2:39" s="46" customFormat="1" ht="47.25" customHeight="1">
      <c r="B235" s="33" t="s">
        <v>544</v>
      </c>
      <c r="C235" s="34" t="s">
        <v>14</v>
      </c>
      <c r="D235" s="66">
        <v>43767</v>
      </c>
      <c r="E235" s="36" t="s">
        <v>389</v>
      </c>
      <c r="F235" s="36" t="s">
        <v>545</v>
      </c>
      <c r="G235" s="34" t="s">
        <v>525</v>
      </c>
      <c r="H235" s="37" t="s">
        <v>28</v>
      </c>
      <c r="I235" s="37">
        <v>0</v>
      </c>
      <c r="J235" s="36">
        <v>470000000</v>
      </c>
      <c r="K235" s="34" t="s">
        <v>32</v>
      </c>
      <c r="L235" s="34" t="s">
        <v>345</v>
      </c>
      <c r="M235" s="36" t="s">
        <v>344</v>
      </c>
      <c r="N235" s="47" t="s">
        <v>31</v>
      </c>
      <c r="O235" s="37" t="s">
        <v>289</v>
      </c>
      <c r="P235" s="34" t="s">
        <v>27</v>
      </c>
      <c r="Q235" s="37">
        <v>796</v>
      </c>
      <c r="R235" s="38" t="s">
        <v>42</v>
      </c>
      <c r="S235" s="37">
        <v>1</v>
      </c>
      <c r="T235" s="64">
        <v>30357.31</v>
      </c>
      <c r="U235" s="40">
        <f t="shared" si="7"/>
        <v>30357.31</v>
      </c>
      <c r="V235" s="40">
        <f t="shared" si="8"/>
        <v>34000.18720000001</v>
      </c>
      <c r="W235" s="37"/>
      <c r="X235" s="37">
        <v>2012</v>
      </c>
      <c r="Y235" s="37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</row>
    <row r="236" spans="2:39" s="46" customFormat="1" ht="47.25" customHeight="1">
      <c r="B236" s="33" t="s">
        <v>557</v>
      </c>
      <c r="C236" s="34" t="s">
        <v>14</v>
      </c>
      <c r="D236" s="34" t="s">
        <v>342</v>
      </c>
      <c r="E236" s="36" t="s">
        <v>558</v>
      </c>
      <c r="F236" s="34" t="s">
        <v>559</v>
      </c>
      <c r="G236" s="34"/>
      <c r="H236" s="37" t="s">
        <v>28</v>
      </c>
      <c r="I236" s="37">
        <v>0</v>
      </c>
      <c r="J236" s="36">
        <v>470000000</v>
      </c>
      <c r="K236" s="34" t="s">
        <v>32</v>
      </c>
      <c r="L236" s="34" t="s">
        <v>345</v>
      </c>
      <c r="M236" s="36" t="s">
        <v>344</v>
      </c>
      <c r="N236" s="47" t="s">
        <v>31</v>
      </c>
      <c r="O236" s="37" t="s">
        <v>289</v>
      </c>
      <c r="P236" s="34" t="s">
        <v>27</v>
      </c>
      <c r="Q236" s="37">
        <v>796</v>
      </c>
      <c r="R236" s="38" t="s">
        <v>42</v>
      </c>
      <c r="S236" s="37">
        <v>4</v>
      </c>
      <c r="T236" s="64">
        <v>2232.15</v>
      </c>
      <c r="U236" s="40">
        <f t="shared" si="7"/>
        <v>8928.6</v>
      </c>
      <c r="V236" s="40">
        <f t="shared" si="8"/>
        <v>10000.032000000001</v>
      </c>
      <c r="W236" s="37"/>
      <c r="X236" s="37">
        <v>2012</v>
      </c>
      <c r="Y236" s="37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</row>
    <row r="237" spans="2:39" s="46" customFormat="1" ht="47.25" customHeight="1">
      <c r="B237" s="33" t="s">
        <v>560</v>
      </c>
      <c r="C237" s="34" t="s">
        <v>14</v>
      </c>
      <c r="D237" s="34" t="s">
        <v>342</v>
      </c>
      <c r="E237" s="36" t="s">
        <v>561</v>
      </c>
      <c r="F237" s="34" t="s">
        <v>559</v>
      </c>
      <c r="G237" s="34"/>
      <c r="H237" s="37" t="s">
        <v>28</v>
      </c>
      <c r="I237" s="37">
        <v>0</v>
      </c>
      <c r="J237" s="36">
        <v>470000000</v>
      </c>
      <c r="K237" s="34" t="s">
        <v>32</v>
      </c>
      <c r="L237" s="34" t="s">
        <v>345</v>
      </c>
      <c r="M237" s="36" t="s">
        <v>344</v>
      </c>
      <c r="N237" s="47" t="s">
        <v>31</v>
      </c>
      <c r="O237" s="37" t="s">
        <v>289</v>
      </c>
      <c r="P237" s="34" t="s">
        <v>27</v>
      </c>
      <c r="Q237" s="37">
        <v>796</v>
      </c>
      <c r="R237" s="38" t="s">
        <v>42</v>
      </c>
      <c r="S237" s="37">
        <v>4</v>
      </c>
      <c r="T237" s="64">
        <v>2410.71</v>
      </c>
      <c r="U237" s="40">
        <f t="shared" si="7"/>
        <v>9642.84</v>
      </c>
      <c r="V237" s="40">
        <f t="shared" si="8"/>
        <v>10799.980800000001</v>
      </c>
      <c r="W237" s="37"/>
      <c r="X237" s="37">
        <v>2012</v>
      </c>
      <c r="Y237" s="37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</row>
    <row r="238" spans="2:39" s="46" customFormat="1" ht="47.25" customHeight="1">
      <c r="B238" s="33" t="s">
        <v>562</v>
      </c>
      <c r="C238" s="34" t="s">
        <v>14</v>
      </c>
      <c r="D238" s="34" t="s">
        <v>342</v>
      </c>
      <c r="E238" s="36" t="s">
        <v>563</v>
      </c>
      <c r="F238" s="34" t="s">
        <v>559</v>
      </c>
      <c r="G238" s="34"/>
      <c r="H238" s="37" t="s">
        <v>28</v>
      </c>
      <c r="I238" s="37">
        <v>0</v>
      </c>
      <c r="J238" s="36">
        <v>470000000</v>
      </c>
      <c r="K238" s="34" t="s">
        <v>32</v>
      </c>
      <c r="L238" s="34" t="s">
        <v>345</v>
      </c>
      <c r="M238" s="36" t="s">
        <v>344</v>
      </c>
      <c r="N238" s="47" t="s">
        <v>31</v>
      </c>
      <c r="O238" s="37" t="s">
        <v>289</v>
      </c>
      <c r="P238" s="34" t="s">
        <v>27</v>
      </c>
      <c r="Q238" s="37">
        <v>796</v>
      </c>
      <c r="R238" s="38" t="s">
        <v>42</v>
      </c>
      <c r="S238" s="37">
        <v>2</v>
      </c>
      <c r="T238" s="64">
        <v>3571.43</v>
      </c>
      <c r="U238" s="40">
        <f t="shared" si="7"/>
        <v>7142.86</v>
      </c>
      <c r="V238" s="40">
        <f t="shared" si="8"/>
        <v>8000.0032</v>
      </c>
      <c r="W238" s="37"/>
      <c r="X238" s="37">
        <v>2012</v>
      </c>
      <c r="Y238" s="37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</row>
    <row r="239" spans="2:39" s="46" customFormat="1" ht="47.25" customHeight="1">
      <c r="B239" s="33" t="s">
        <v>564</v>
      </c>
      <c r="C239" s="34" t="s">
        <v>14</v>
      </c>
      <c r="D239" s="34" t="s">
        <v>348</v>
      </c>
      <c r="E239" s="36" t="s">
        <v>565</v>
      </c>
      <c r="F239" s="34" t="s">
        <v>559</v>
      </c>
      <c r="G239" s="34"/>
      <c r="H239" s="37" t="s">
        <v>28</v>
      </c>
      <c r="I239" s="37">
        <v>0</v>
      </c>
      <c r="J239" s="36">
        <v>470000000</v>
      </c>
      <c r="K239" s="34" t="s">
        <v>32</v>
      </c>
      <c r="L239" s="34" t="s">
        <v>345</v>
      </c>
      <c r="M239" s="36" t="s">
        <v>344</v>
      </c>
      <c r="N239" s="47" t="s">
        <v>31</v>
      </c>
      <c r="O239" s="37" t="s">
        <v>289</v>
      </c>
      <c r="P239" s="34" t="s">
        <v>27</v>
      </c>
      <c r="Q239" s="37">
        <v>796</v>
      </c>
      <c r="R239" s="38" t="s">
        <v>42</v>
      </c>
      <c r="S239" s="37">
        <v>2</v>
      </c>
      <c r="T239" s="64">
        <v>8928.57</v>
      </c>
      <c r="U239" s="40">
        <f t="shared" si="7"/>
        <v>17857.14</v>
      </c>
      <c r="V239" s="40">
        <f t="shared" si="8"/>
        <v>19999.9968</v>
      </c>
      <c r="W239" s="37"/>
      <c r="X239" s="37">
        <v>2012</v>
      </c>
      <c r="Y239" s="37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</row>
    <row r="240" spans="2:39" s="46" customFormat="1" ht="47.25" customHeight="1">
      <c r="B240" s="33" t="s">
        <v>566</v>
      </c>
      <c r="C240" s="34" t="s">
        <v>14</v>
      </c>
      <c r="D240" s="34" t="s">
        <v>348</v>
      </c>
      <c r="E240" s="36" t="s">
        <v>567</v>
      </c>
      <c r="F240" s="34" t="s">
        <v>559</v>
      </c>
      <c r="G240" s="34"/>
      <c r="H240" s="37" t="s">
        <v>28</v>
      </c>
      <c r="I240" s="37">
        <v>0</v>
      </c>
      <c r="J240" s="36">
        <v>470000000</v>
      </c>
      <c r="K240" s="34" t="s">
        <v>32</v>
      </c>
      <c r="L240" s="34" t="s">
        <v>345</v>
      </c>
      <c r="M240" s="36" t="s">
        <v>344</v>
      </c>
      <c r="N240" s="47" t="s">
        <v>31</v>
      </c>
      <c r="O240" s="37" t="s">
        <v>289</v>
      </c>
      <c r="P240" s="34" t="s">
        <v>27</v>
      </c>
      <c r="Q240" s="37">
        <v>796</v>
      </c>
      <c r="R240" s="38" t="s">
        <v>42</v>
      </c>
      <c r="S240" s="37">
        <v>8</v>
      </c>
      <c r="T240" s="64">
        <v>1607.14</v>
      </c>
      <c r="U240" s="40">
        <f t="shared" si="7"/>
        <v>12857.12</v>
      </c>
      <c r="V240" s="40">
        <f t="shared" si="8"/>
        <v>14399.974400000003</v>
      </c>
      <c r="W240" s="37"/>
      <c r="X240" s="37">
        <v>2012</v>
      </c>
      <c r="Y240" s="37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</row>
    <row r="241" spans="2:39" s="46" customFormat="1" ht="47.25" customHeight="1">
      <c r="B241" s="33" t="s">
        <v>568</v>
      </c>
      <c r="C241" s="34" t="s">
        <v>14</v>
      </c>
      <c r="D241" s="34" t="s">
        <v>342</v>
      </c>
      <c r="E241" s="36" t="s">
        <v>569</v>
      </c>
      <c r="F241" s="34" t="s">
        <v>559</v>
      </c>
      <c r="G241" s="34"/>
      <c r="H241" s="37" t="s">
        <v>28</v>
      </c>
      <c r="I241" s="37">
        <v>0</v>
      </c>
      <c r="J241" s="36">
        <v>470000000</v>
      </c>
      <c r="K241" s="34" t="s">
        <v>32</v>
      </c>
      <c r="L241" s="34" t="s">
        <v>345</v>
      </c>
      <c r="M241" s="36" t="s">
        <v>344</v>
      </c>
      <c r="N241" s="47" t="s">
        <v>31</v>
      </c>
      <c r="O241" s="37" t="s">
        <v>289</v>
      </c>
      <c r="P241" s="34" t="s">
        <v>27</v>
      </c>
      <c r="Q241" s="37">
        <v>796</v>
      </c>
      <c r="R241" s="38" t="s">
        <v>42</v>
      </c>
      <c r="S241" s="37">
        <v>4</v>
      </c>
      <c r="T241" s="64">
        <v>2678.57</v>
      </c>
      <c r="U241" s="40">
        <f t="shared" si="7"/>
        <v>10714.28</v>
      </c>
      <c r="V241" s="40">
        <f t="shared" si="8"/>
        <v>11999.993600000002</v>
      </c>
      <c r="W241" s="37"/>
      <c r="X241" s="37">
        <v>2012</v>
      </c>
      <c r="Y241" s="37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</row>
    <row r="242" spans="2:39" s="46" customFormat="1" ht="47.25" customHeight="1">
      <c r="B242" s="33" t="s">
        <v>570</v>
      </c>
      <c r="C242" s="34" t="s">
        <v>14</v>
      </c>
      <c r="D242" s="34" t="s">
        <v>342</v>
      </c>
      <c r="E242" s="36" t="s">
        <v>331</v>
      </c>
      <c r="F242" s="34" t="s">
        <v>559</v>
      </c>
      <c r="G242" s="34"/>
      <c r="H242" s="37" t="s">
        <v>28</v>
      </c>
      <c r="I242" s="37">
        <v>0</v>
      </c>
      <c r="J242" s="36">
        <v>470000000</v>
      </c>
      <c r="K242" s="34" t="s">
        <v>32</v>
      </c>
      <c r="L242" s="34" t="s">
        <v>345</v>
      </c>
      <c r="M242" s="36" t="s">
        <v>344</v>
      </c>
      <c r="N242" s="47" t="s">
        <v>31</v>
      </c>
      <c r="O242" s="37" t="s">
        <v>289</v>
      </c>
      <c r="P242" s="34" t="s">
        <v>27</v>
      </c>
      <c r="Q242" s="37">
        <v>796</v>
      </c>
      <c r="R242" s="38" t="s">
        <v>42</v>
      </c>
      <c r="S242" s="37">
        <v>2</v>
      </c>
      <c r="T242" s="64">
        <v>3125</v>
      </c>
      <c r="U242" s="40">
        <f t="shared" si="7"/>
        <v>6250</v>
      </c>
      <c r="V242" s="40">
        <f t="shared" si="8"/>
        <v>7000.000000000001</v>
      </c>
      <c r="W242" s="37"/>
      <c r="X242" s="37">
        <v>2012</v>
      </c>
      <c r="Y242" s="37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</row>
    <row r="243" spans="2:39" s="46" customFormat="1" ht="47.25" customHeight="1">
      <c r="B243" s="33" t="s">
        <v>571</v>
      </c>
      <c r="C243" s="34" t="s">
        <v>14</v>
      </c>
      <c r="D243" s="34" t="s">
        <v>342</v>
      </c>
      <c r="E243" s="36" t="s">
        <v>572</v>
      </c>
      <c r="F243" s="34" t="s">
        <v>559</v>
      </c>
      <c r="G243" s="34"/>
      <c r="H243" s="37" t="s">
        <v>28</v>
      </c>
      <c r="I243" s="37">
        <v>0</v>
      </c>
      <c r="J243" s="36">
        <v>470000000</v>
      </c>
      <c r="K243" s="34" t="s">
        <v>32</v>
      </c>
      <c r="L243" s="34" t="s">
        <v>345</v>
      </c>
      <c r="M243" s="36" t="s">
        <v>344</v>
      </c>
      <c r="N243" s="47" t="s">
        <v>31</v>
      </c>
      <c r="O243" s="37" t="s">
        <v>289</v>
      </c>
      <c r="P243" s="34" t="s">
        <v>27</v>
      </c>
      <c r="Q243" s="37">
        <v>796</v>
      </c>
      <c r="R243" s="38" t="s">
        <v>42</v>
      </c>
      <c r="S243" s="37">
        <v>2</v>
      </c>
      <c r="T243" s="64">
        <v>1139.29</v>
      </c>
      <c r="U243" s="40">
        <f t="shared" si="7"/>
        <v>2278.58</v>
      </c>
      <c r="V243" s="40">
        <f t="shared" si="8"/>
        <v>2552.0096000000003</v>
      </c>
      <c r="W243" s="37"/>
      <c r="X243" s="37">
        <v>2012</v>
      </c>
      <c r="Y243" s="37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</row>
    <row r="244" spans="2:39" s="46" customFormat="1" ht="47.25" customHeight="1">
      <c r="B244" s="33" t="s">
        <v>573</v>
      </c>
      <c r="C244" s="34" t="s">
        <v>14</v>
      </c>
      <c r="D244" s="34" t="s">
        <v>574</v>
      </c>
      <c r="E244" s="36" t="s">
        <v>575</v>
      </c>
      <c r="F244" s="34" t="s">
        <v>559</v>
      </c>
      <c r="G244" s="34"/>
      <c r="H244" s="37" t="s">
        <v>28</v>
      </c>
      <c r="I244" s="37">
        <v>0</v>
      </c>
      <c r="J244" s="36">
        <v>470000000</v>
      </c>
      <c r="K244" s="34" t="s">
        <v>32</v>
      </c>
      <c r="L244" s="34" t="s">
        <v>345</v>
      </c>
      <c r="M244" s="36" t="s">
        <v>344</v>
      </c>
      <c r="N244" s="47" t="s">
        <v>31</v>
      </c>
      <c r="O244" s="37" t="s">
        <v>289</v>
      </c>
      <c r="P244" s="34" t="s">
        <v>27</v>
      </c>
      <c r="Q244" s="37">
        <v>796</v>
      </c>
      <c r="R244" s="38" t="s">
        <v>42</v>
      </c>
      <c r="S244" s="37">
        <v>2</v>
      </c>
      <c r="T244" s="64">
        <v>2232.14</v>
      </c>
      <c r="U244" s="40">
        <f t="shared" si="7"/>
        <v>4464.28</v>
      </c>
      <c r="V244" s="40">
        <f t="shared" si="8"/>
        <v>4999.9936</v>
      </c>
      <c r="W244" s="37"/>
      <c r="X244" s="37">
        <v>2012</v>
      </c>
      <c r="Y244" s="37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</row>
    <row r="245" spans="2:39" s="46" customFormat="1" ht="47.25" customHeight="1">
      <c r="B245" s="33" t="s">
        <v>576</v>
      </c>
      <c r="C245" s="34" t="s">
        <v>14</v>
      </c>
      <c r="D245" s="34" t="s">
        <v>342</v>
      </c>
      <c r="E245" s="36" t="s">
        <v>334</v>
      </c>
      <c r="F245" s="34" t="s">
        <v>559</v>
      </c>
      <c r="G245" s="34"/>
      <c r="H245" s="37" t="s">
        <v>28</v>
      </c>
      <c r="I245" s="37">
        <v>0</v>
      </c>
      <c r="J245" s="36">
        <v>470000000</v>
      </c>
      <c r="K245" s="34" t="s">
        <v>32</v>
      </c>
      <c r="L245" s="34" t="s">
        <v>345</v>
      </c>
      <c r="M245" s="36" t="s">
        <v>344</v>
      </c>
      <c r="N245" s="47" t="s">
        <v>31</v>
      </c>
      <c r="O245" s="37" t="s">
        <v>289</v>
      </c>
      <c r="P245" s="34" t="s">
        <v>27</v>
      </c>
      <c r="Q245" s="37">
        <v>796</v>
      </c>
      <c r="R245" s="38" t="s">
        <v>42</v>
      </c>
      <c r="S245" s="37">
        <v>2</v>
      </c>
      <c r="T245" s="64">
        <v>1785.71</v>
      </c>
      <c r="U245" s="40">
        <f t="shared" si="7"/>
        <v>3571.42</v>
      </c>
      <c r="V245" s="40">
        <f t="shared" si="8"/>
        <v>3999.9904000000006</v>
      </c>
      <c r="W245" s="37"/>
      <c r="X245" s="37">
        <v>2012</v>
      </c>
      <c r="Y245" s="37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</row>
    <row r="246" spans="2:39" s="46" customFormat="1" ht="47.25" customHeight="1">
      <c r="B246" s="33" t="s">
        <v>577</v>
      </c>
      <c r="C246" s="34" t="s">
        <v>14</v>
      </c>
      <c r="D246" s="34" t="s">
        <v>348</v>
      </c>
      <c r="E246" s="36" t="s">
        <v>578</v>
      </c>
      <c r="F246" s="34" t="s">
        <v>559</v>
      </c>
      <c r="G246" s="34"/>
      <c r="H246" s="37" t="s">
        <v>28</v>
      </c>
      <c r="I246" s="37">
        <v>0</v>
      </c>
      <c r="J246" s="36">
        <v>470000000</v>
      </c>
      <c r="K246" s="34" t="s">
        <v>32</v>
      </c>
      <c r="L246" s="34" t="s">
        <v>345</v>
      </c>
      <c r="M246" s="36" t="s">
        <v>344</v>
      </c>
      <c r="N246" s="47" t="s">
        <v>31</v>
      </c>
      <c r="O246" s="37" t="s">
        <v>289</v>
      </c>
      <c r="P246" s="34" t="s">
        <v>27</v>
      </c>
      <c r="Q246" s="37">
        <v>796</v>
      </c>
      <c r="R246" s="38" t="s">
        <v>42</v>
      </c>
      <c r="S246" s="37">
        <v>2</v>
      </c>
      <c r="T246" s="64">
        <v>4464.29</v>
      </c>
      <c r="U246" s="40">
        <f t="shared" si="7"/>
        <v>8928.58</v>
      </c>
      <c r="V246" s="40">
        <f t="shared" si="8"/>
        <v>10000.009600000001</v>
      </c>
      <c r="W246" s="37"/>
      <c r="X246" s="37">
        <v>2012</v>
      </c>
      <c r="Y246" s="37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</row>
    <row r="247" spans="2:39" s="46" customFormat="1" ht="47.25" customHeight="1">
      <c r="B247" s="33" t="s">
        <v>579</v>
      </c>
      <c r="C247" s="34" t="s">
        <v>14</v>
      </c>
      <c r="D247" s="34" t="s">
        <v>348</v>
      </c>
      <c r="E247" s="36" t="s">
        <v>580</v>
      </c>
      <c r="F247" s="34" t="s">
        <v>559</v>
      </c>
      <c r="G247" s="34"/>
      <c r="H247" s="37" t="s">
        <v>28</v>
      </c>
      <c r="I247" s="37">
        <v>0</v>
      </c>
      <c r="J247" s="36">
        <v>470000000</v>
      </c>
      <c r="K247" s="34" t="s">
        <v>32</v>
      </c>
      <c r="L247" s="34" t="s">
        <v>345</v>
      </c>
      <c r="M247" s="36" t="s">
        <v>344</v>
      </c>
      <c r="N247" s="47" t="s">
        <v>31</v>
      </c>
      <c r="O247" s="37" t="s">
        <v>289</v>
      </c>
      <c r="P247" s="34" t="s">
        <v>27</v>
      </c>
      <c r="Q247" s="37">
        <v>796</v>
      </c>
      <c r="R247" s="38" t="s">
        <v>42</v>
      </c>
      <c r="S247" s="37">
        <v>2</v>
      </c>
      <c r="T247" s="64">
        <v>4217.86</v>
      </c>
      <c r="U247" s="40">
        <f t="shared" si="7"/>
        <v>8435.72</v>
      </c>
      <c r="V247" s="40">
        <f t="shared" si="8"/>
        <v>9448.0064</v>
      </c>
      <c r="W247" s="37"/>
      <c r="X247" s="37">
        <v>2012</v>
      </c>
      <c r="Y247" s="37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</row>
    <row r="248" spans="2:39" s="46" customFormat="1" ht="47.25" customHeight="1">
      <c r="B248" s="33" t="s">
        <v>581</v>
      </c>
      <c r="C248" s="34" t="s">
        <v>14</v>
      </c>
      <c r="D248" s="34" t="s">
        <v>582</v>
      </c>
      <c r="E248" s="36" t="s">
        <v>583</v>
      </c>
      <c r="F248" s="34" t="s">
        <v>559</v>
      </c>
      <c r="G248" s="34"/>
      <c r="H248" s="37" t="s">
        <v>28</v>
      </c>
      <c r="I248" s="37">
        <v>0</v>
      </c>
      <c r="J248" s="36">
        <v>470000000</v>
      </c>
      <c r="K248" s="34" t="s">
        <v>32</v>
      </c>
      <c r="L248" s="34" t="s">
        <v>345</v>
      </c>
      <c r="M248" s="36" t="s">
        <v>344</v>
      </c>
      <c r="N248" s="47" t="s">
        <v>31</v>
      </c>
      <c r="O248" s="37" t="s">
        <v>289</v>
      </c>
      <c r="P248" s="34" t="s">
        <v>27</v>
      </c>
      <c r="Q248" s="37">
        <v>796</v>
      </c>
      <c r="R248" s="38" t="s">
        <v>42</v>
      </c>
      <c r="S248" s="37">
        <v>2</v>
      </c>
      <c r="T248" s="64">
        <v>10714.29</v>
      </c>
      <c r="U248" s="40">
        <f t="shared" si="7"/>
        <v>21428.58</v>
      </c>
      <c r="V248" s="40">
        <f t="shared" si="8"/>
        <v>24000.009600000005</v>
      </c>
      <c r="W248" s="37"/>
      <c r="X248" s="37">
        <v>2012</v>
      </c>
      <c r="Y248" s="37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</row>
    <row r="249" spans="2:39" s="46" customFormat="1" ht="47.25" customHeight="1">
      <c r="B249" s="33" t="s">
        <v>584</v>
      </c>
      <c r="C249" s="34" t="s">
        <v>14</v>
      </c>
      <c r="D249" s="34" t="s">
        <v>348</v>
      </c>
      <c r="E249" s="36" t="s">
        <v>585</v>
      </c>
      <c r="F249" s="34" t="s">
        <v>559</v>
      </c>
      <c r="G249" s="34"/>
      <c r="H249" s="37" t="s">
        <v>28</v>
      </c>
      <c r="I249" s="37">
        <v>0</v>
      </c>
      <c r="J249" s="36">
        <v>470000000</v>
      </c>
      <c r="K249" s="34" t="s">
        <v>32</v>
      </c>
      <c r="L249" s="34" t="s">
        <v>345</v>
      </c>
      <c r="M249" s="36" t="s">
        <v>344</v>
      </c>
      <c r="N249" s="47" t="s">
        <v>31</v>
      </c>
      <c r="O249" s="37" t="s">
        <v>289</v>
      </c>
      <c r="P249" s="34" t="s">
        <v>27</v>
      </c>
      <c r="Q249" s="37">
        <v>796</v>
      </c>
      <c r="R249" s="38" t="s">
        <v>42</v>
      </c>
      <c r="S249" s="37">
        <v>2</v>
      </c>
      <c r="T249" s="64">
        <v>5803.57</v>
      </c>
      <c r="U249" s="40">
        <f t="shared" si="7"/>
        <v>11607.14</v>
      </c>
      <c r="V249" s="40">
        <f t="shared" si="8"/>
        <v>12999.9968</v>
      </c>
      <c r="W249" s="37"/>
      <c r="X249" s="37">
        <v>2012</v>
      </c>
      <c r="Y249" s="37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</row>
    <row r="250" spans="2:39" s="46" customFormat="1" ht="47.25" customHeight="1">
      <c r="B250" s="33" t="s">
        <v>586</v>
      </c>
      <c r="C250" s="34" t="s">
        <v>14</v>
      </c>
      <c r="D250" s="34" t="s">
        <v>587</v>
      </c>
      <c r="E250" s="47" t="s">
        <v>885</v>
      </c>
      <c r="F250" s="47" t="s">
        <v>886</v>
      </c>
      <c r="G250" s="34" t="s">
        <v>559</v>
      </c>
      <c r="H250" s="37" t="s">
        <v>28</v>
      </c>
      <c r="I250" s="37">
        <v>0</v>
      </c>
      <c r="J250" s="36">
        <v>470000000</v>
      </c>
      <c r="K250" s="34" t="s">
        <v>32</v>
      </c>
      <c r="L250" s="34" t="s">
        <v>345</v>
      </c>
      <c r="M250" s="36" t="s">
        <v>344</v>
      </c>
      <c r="N250" s="47" t="s">
        <v>31</v>
      </c>
      <c r="O250" s="37" t="s">
        <v>289</v>
      </c>
      <c r="P250" s="34" t="s">
        <v>27</v>
      </c>
      <c r="Q250" s="41">
        <v>112</v>
      </c>
      <c r="R250" s="67" t="s">
        <v>889</v>
      </c>
      <c r="S250" s="41">
        <v>8</v>
      </c>
      <c r="T250" s="68">
        <v>1517.857</v>
      </c>
      <c r="U250" s="40">
        <f t="shared" si="7"/>
        <v>12142.856</v>
      </c>
      <c r="V250" s="40">
        <f t="shared" si="8"/>
        <v>13599.998720000001</v>
      </c>
      <c r="W250" s="37"/>
      <c r="X250" s="37">
        <v>2012</v>
      </c>
      <c r="Y250" s="37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</row>
    <row r="251" spans="2:39" s="46" customFormat="1" ht="47.25" customHeight="1">
      <c r="B251" s="33" t="s">
        <v>588</v>
      </c>
      <c r="C251" s="34" t="s">
        <v>14</v>
      </c>
      <c r="D251" s="34" t="s">
        <v>587</v>
      </c>
      <c r="E251" s="47" t="s">
        <v>887</v>
      </c>
      <c r="F251" s="47" t="s">
        <v>888</v>
      </c>
      <c r="G251" s="34" t="s">
        <v>559</v>
      </c>
      <c r="H251" s="37" t="s">
        <v>28</v>
      </c>
      <c r="I251" s="37">
        <v>0</v>
      </c>
      <c r="J251" s="36">
        <v>470000000</v>
      </c>
      <c r="K251" s="34" t="s">
        <v>32</v>
      </c>
      <c r="L251" s="34" t="s">
        <v>345</v>
      </c>
      <c r="M251" s="36" t="s">
        <v>344</v>
      </c>
      <c r="N251" s="47" t="s">
        <v>31</v>
      </c>
      <c r="O251" s="37" t="s">
        <v>289</v>
      </c>
      <c r="P251" s="34" t="s">
        <v>27</v>
      </c>
      <c r="Q251" s="41">
        <v>112</v>
      </c>
      <c r="R251" s="67" t="s">
        <v>889</v>
      </c>
      <c r="S251" s="41">
        <v>2</v>
      </c>
      <c r="T251" s="68">
        <v>1741.07</v>
      </c>
      <c r="U251" s="40">
        <f t="shared" si="7"/>
        <v>3482.14</v>
      </c>
      <c r="V251" s="40">
        <f t="shared" si="8"/>
        <v>3899.9968000000003</v>
      </c>
      <c r="W251" s="37"/>
      <c r="X251" s="37">
        <v>2012</v>
      </c>
      <c r="Y251" s="37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</row>
    <row r="252" spans="2:39" s="46" customFormat="1" ht="47.25" customHeight="1">
      <c r="B252" s="33" t="s">
        <v>589</v>
      </c>
      <c r="C252" s="34" t="s">
        <v>14</v>
      </c>
      <c r="D252" s="34" t="s">
        <v>348</v>
      </c>
      <c r="E252" s="36" t="s">
        <v>590</v>
      </c>
      <c r="F252" s="34" t="s">
        <v>591</v>
      </c>
      <c r="G252" s="34"/>
      <c r="H252" s="37" t="s">
        <v>28</v>
      </c>
      <c r="I252" s="37">
        <v>0</v>
      </c>
      <c r="J252" s="36">
        <v>470000000</v>
      </c>
      <c r="K252" s="34" t="s">
        <v>32</v>
      </c>
      <c r="L252" s="34" t="s">
        <v>345</v>
      </c>
      <c r="M252" s="36" t="s">
        <v>344</v>
      </c>
      <c r="N252" s="47" t="s">
        <v>31</v>
      </c>
      <c r="O252" s="37" t="s">
        <v>289</v>
      </c>
      <c r="P252" s="34" t="s">
        <v>27</v>
      </c>
      <c r="Q252" s="37">
        <v>796</v>
      </c>
      <c r="R252" s="38" t="s">
        <v>42</v>
      </c>
      <c r="S252" s="36">
        <v>2</v>
      </c>
      <c r="T252" s="64">
        <v>24107.14</v>
      </c>
      <c r="U252" s="40">
        <f t="shared" si="7"/>
        <v>48214.28</v>
      </c>
      <c r="V252" s="40">
        <f t="shared" si="8"/>
        <v>53999.9936</v>
      </c>
      <c r="W252" s="37"/>
      <c r="X252" s="37">
        <v>2012</v>
      </c>
      <c r="Y252" s="37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</row>
    <row r="253" spans="2:39" s="46" customFormat="1" ht="47.25" customHeight="1">
      <c r="B253" s="33" t="s">
        <v>592</v>
      </c>
      <c r="C253" s="34" t="s">
        <v>14</v>
      </c>
      <c r="D253" s="34" t="s">
        <v>348</v>
      </c>
      <c r="E253" s="36" t="s">
        <v>593</v>
      </c>
      <c r="F253" s="34" t="s">
        <v>594</v>
      </c>
      <c r="G253" s="34"/>
      <c r="H253" s="37" t="s">
        <v>28</v>
      </c>
      <c r="I253" s="37">
        <v>0</v>
      </c>
      <c r="J253" s="36">
        <v>470000000</v>
      </c>
      <c r="K253" s="34" t="s">
        <v>32</v>
      </c>
      <c r="L253" s="34" t="s">
        <v>345</v>
      </c>
      <c r="M253" s="36" t="s">
        <v>344</v>
      </c>
      <c r="N253" s="47" t="s">
        <v>31</v>
      </c>
      <c r="O253" s="37" t="s">
        <v>289</v>
      </c>
      <c r="P253" s="34" t="s">
        <v>27</v>
      </c>
      <c r="Q253" s="37">
        <v>796</v>
      </c>
      <c r="R253" s="38" t="s">
        <v>42</v>
      </c>
      <c r="S253" s="36">
        <v>2</v>
      </c>
      <c r="T253" s="64">
        <v>63392.86</v>
      </c>
      <c r="U253" s="40">
        <f t="shared" si="7"/>
        <v>126785.72</v>
      </c>
      <c r="V253" s="40">
        <f t="shared" si="8"/>
        <v>142000.0064</v>
      </c>
      <c r="W253" s="37"/>
      <c r="X253" s="37">
        <v>2012</v>
      </c>
      <c r="Y253" s="37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</row>
    <row r="254" spans="2:39" s="46" customFormat="1" ht="47.25" customHeight="1">
      <c r="B254" s="33" t="s">
        <v>595</v>
      </c>
      <c r="C254" s="34" t="s">
        <v>14</v>
      </c>
      <c r="D254" s="34" t="s">
        <v>348</v>
      </c>
      <c r="E254" s="36" t="s">
        <v>596</v>
      </c>
      <c r="F254" s="34" t="s">
        <v>597</v>
      </c>
      <c r="G254" s="34"/>
      <c r="H254" s="37" t="s">
        <v>28</v>
      </c>
      <c r="I254" s="37">
        <v>0</v>
      </c>
      <c r="J254" s="36">
        <v>470000000</v>
      </c>
      <c r="K254" s="34" t="s">
        <v>32</v>
      </c>
      <c r="L254" s="34" t="s">
        <v>345</v>
      </c>
      <c r="M254" s="36" t="s">
        <v>344</v>
      </c>
      <c r="N254" s="47" t="s">
        <v>31</v>
      </c>
      <c r="O254" s="37" t="s">
        <v>289</v>
      </c>
      <c r="P254" s="34" t="s">
        <v>27</v>
      </c>
      <c r="Q254" s="37">
        <v>796</v>
      </c>
      <c r="R254" s="38" t="s">
        <v>42</v>
      </c>
      <c r="S254" s="36">
        <v>2</v>
      </c>
      <c r="T254" s="64">
        <v>30446.43</v>
      </c>
      <c r="U254" s="40">
        <f t="shared" si="7"/>
        <v>60892.86</v>
      </c>
      <c r="V254" s="40">
        <f t="shared" si="8"/>
        <v>68200.0032</v>
      </c>
      <c r="W254" s="37"/>
      <c r="X254" s="37">
        <v>2012</v>
      </c>
      <c r="Y254" s="37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</row>
    <row r="255" spans="2:39" s="46" customFormat="1" ht="47.25" customHeight="1">
      <c r="B255" s="33" t="s">
        <v>598</v>
      </c>
      <c r="C255" s="34" t="s">
        <v>14</v>
      </c>
      <c r="D255" s="34" t="s">
        <v>348</v>
      </c>
      <c r="E255" s="36" t="s">
        <v>599</v>
      </c>
      <c r="F255" s="34" t="s">
        <v>600</v>
      </c>
      <c r="G255" s="34"/>
      <c r="H255" s="37" t="s">
        <v>28</v>
      </c>
      <c r="I255" s="37">
        <v>0</v>
      </c>
      <c r="J255" s="36">
        <v>470000000</v>
      </c>
      <c r="K255" s="34" t="s">
        <v>32</v>
      </c>
      <c r="L255" s="34" t="s">
        <v>345</v>
      </c>
      <c r="M255" s="36" t="s">
        <v>344</v>
      </c>
      <c r="N255" s="47" t="s">
        <v>31</v>
      </c>
      <c r="O255" s="37" t="s">
        <v>289</v>
      </c>
      <c r="P255" s="34" t="s">
        <v>27</v>
      </c>
      <c r="Q255" s="37">
        <v>796</v>
      </c>
      <c r="R255" s="38" t="s">
        <v>42</v>
      </c>
      <c r="S255" s="36">
        <v>3</v>
      </c>
      <c r="T255" s="64">
        <v>14285.71</v>
      </c>
      <c r="U255" s="40">
        <f t="shared" si="7"/>
        <v>42857.13</v>
      </c>
      <c r="V255" s="40">
        <f t="shared" si="8"/>
        <v>47999.9856</v>
      </c>
      <c r="W255" s="37"/>
      <c r="X255" s="37">
        <v>2012</v>
      </c>
      <c r="Y255" s="37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</row>
    <row r="256" spans="2:39" s="46" customFormat="1" ht="47.25" customHeight="1">
      <c r="B256" s="33" t="s">
        <v>601</v>
      </c>
      <c r="C256" s="34" t="s">
        <v>14</v>
      </c>
      <c r="D256" s="34" t="s">
        <v>602</v>
      </c>
      <c r="E256" s="36" t="s">
        <v>603</v>
      </c>
      <c r="F256" s="34" t="s">
        <v>604</v>
      </c>
      <c r="G256" s="34"/>
      <c r="H256" s="37" t="s">
        <v>28</v>
      </c>
      <c r="I256" s="37">
        <v>0</v>
      </c>
      <c r="J256" s="36">
        <v>470000000</v>
      </c>
      <c r="K256" s="34" t="s">
        <v>32</v>
      </c>
      <c r="L256" s="34" t="s">
        <v>345</v>
      </c>
      <c r="M256" s="36" t="s">
        <v>344</v>
      </c>
      <c r="N256" s="47" t="s">
        <v>31</v>
      </c>
      <c r="O256" s="37" t="s">
        <v>289</v>
      </c>
      <c r="P256" s="34" t="s">
        <v>27</v>
      </c>
      <c r="Q256" s="37">
        <v>796</v>
      </c>
      <c r="R256" s="38" t="s">
        <v>42</v>
      </c>
      <c r="S256" s="36">
        <v>20</v>
      </c>
      <c r="T256" s="64">
        <v>2321.43</v>
      </c>
      <c r="U256" s="40">
        <f t="shared" si="7"/>
        <v>46428.6</v>
      </c>
      <c r="V256" s="40">
        <f t="shared" si="8"/>
        <v>52000.03200000001</v>
      </c>
      <c r="W256" s="37"/>
      <c r="X256" s="37">
        <v>2012</v>
      </c>
      <c r="Y256" s="37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</row>
    <row r="257" spans="2:39" s="46" customFormat="1" ht="47.25" customHeight="1">
      <c r="B257" s="33" t="s">
        <v>605</v>
      </c>
      <c r="C257" s="34" t="s">
        <v>14</v>
      </c>
      <c r="D257" s="65" t="s">
        <v>606</v>
      </c>
      <c r="E257" s="36" t="s">
        <v>607</v>
      </c>
      <c r="F257" s="34" t="s">
        <v>608</v>
      </c>
      <c r="G257" s="34"/>
      <c r="H257" s="37" t="s">
        <v>26</v>
      </c>
      <c r="I257" s="37">
        <v>0</v>
      </c>
      <c r="J257" s="36">
        <v>470000000</v>
      </c>
      <c r="K257" s="34" t="s">
        <v>32</v>
      </c>
      <c r="L257" s="34" t="s">
        <v>345</v>
      </c>
      <c r="M257" s="36" t="s">
        <v>344</v>
      </c>
      <c r="N257" s="47" t="s">
        <v>31</v>
      </c>
      <c r="O257" s="37" t="s">
        <v>289</v>
      </c>
      <c r="P257" s="34" t="s">
        <v>27</v>
      </c>
      <c r="Q257" s="37">
        <v>796</v>
      </c>
      <c r="R257" s="38" t="s">
        <v>42</v>
      </c>
      <c r="S257" s="36">
        <v>10</v>
      </c>
      <c r="T257" s="64">
        <v>16071.44</v>
      </c>
      <c r="U257" s="40">
        <f t="shared" si="7"/>
        <v>160714.4</v>
      </c>
      <c r="V257" s="40">
        <f t="shared" si="8"/>
        <v>180000.128</v>
      </c>
      <c r="W257" s="37"/>
      <c r="X257" s="37">
        <v>2012</v>
      </c>
      <c r="Y257" s="37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</row>
    <row r="258" spans="2:39" s="46" customFormat="1" ht="47.25" customHeight="1">
      <c r="B258" s="33" t="s">
        <v>609</v>
      </c>
      <c r="C258" s="34" t="s">
        <v>14</v>
      </c>
      <c r="D258" s="65" t="s">
        <v>606</v>
      </c>
      <c r="E258" s="36" t="s">
        <v>610</v>
      </c>
      <c r="F258" s="34" t="s">
        <v>608</v>
      </c>
      <c r="G258" s="34"/>
      <c r="H258" s="37" t="s">
        <v>26</v>
      </c>
      <c r="I258" s="37">
        <v>0</v>
      </c>
      <c r="J258" s="36">
        <v>470000000</v>
      </c>
      <c r="K258" s="34" t="s">
        <v>32</v>
      </c>
      <c r="L258" s="34" t="s">
        <v>345</v>
      </c>
      <c r="M258" s="36" t="s">
        <v>344</v>
      </c>
      <c r="N258" s="47" t="s">
        <v>31</v>
      </c>
      <c r="O258" s="37" t="s">
        <v>289</v>
      </c>
      <c r="P258" s="34" t="s">
        <v>27</v>
      </c>
      <c r="Q258" s="37">
        <v>796</v>
      </c>
      <c r="R258" s="38" t="s">
        <v>42</v>
      </c>
      <c r="S258" s="36">
        <v>6</v>
      </c>
      <c r="T258" s="64">
        <v>12500</v>
      </c>
      <c r="U258" s="40">
        <f t="shared" si="7"/>
        <v>75000</v>
      </c>
      <c r="V258" s="40">
        <f t="shared" si="8"/>
        <v>84000.00000000001</v>
      </c>
      <c r="W258" s="37"/>
      <c r="X258" s="37">
        <v>2012</v>
      </c>
      <c r="Y258" s="37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</row>
    <row r="259" spans="2:39" s="46" customFormat="1" ht="47.25" customHeight="1">
      <c r="B259" s="33" t="s">
        <v>611</v>
      </c>
      <c r="C259" s="34" t="s">
        <v>14</v>
      </c>
      <c r="D259" s="34" t="s">
        <v>612</v>
      </c>
      <c r="E259" s="36" t="s">
        <v>613</v>
      </c>
      <c r="F259" s="34" t="s">
        <v>608</v>
      </c>
      <c r="G259" s="34"/>
      <c r="H259" s="37" t="s">
        <v>26</v>
      </c>
      <c r="I259" s="37">
        <v>0</v>
      </c>
      <c r="J259" s="36">
        <v>470000000</v>
      </c>
      <c r="K259" s="34" t="s">
        <v>32</v>
      </c>
      <c r="L259" s="34" t="s">
        <v>345</v>
      </c>
      <c r="M259" s="36" t="s">
        <v>344</v>
      </c>
      <c r="N259" s="47" t="s">
        <v>31</v>
      </c>
      <c r="O259" s="37" t="s">
        <v>289</v>
      </c>
      <c r="P259" s="34" t="s">
        <v>27</v>
      </c>
      <c r="Q259" s="37">
        <v>796</v>
      </c>
      <c r="R259" s="38" t="s">
        <v>42</v>
      </c>
      <c r="S259" s="36">
        <v>20</v>
      </c>
      <c r="T259" s="64">
        <v>2232.14</v>
      </c>
      <c r="U259" s="40">
        <f t="shared" si="7"/>
        <v>44642.799999999996</v>
      </c>
      <c r="V259" s="40">
        <f t="shared" si="8"/>
        <v>49999.936</v>
      </c>
      <c r="W259" s="37"/>
      <c r="X259" s="37">
        <v>2012</v>
      </c>
      <c r="Y259" s="37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</row>
    <row r="260" spans="2:39" s="46" customFormat="1" ht="47.25" customHeight="1">
      <c r="B260" s="33" t="s">
        <v>614</v>
      </c>
      <c r="C260" s="34" t="s">
        <v>14</v>
      </c>
      <c r="D260" s="34" t="s">
        <v>612</v>
      </c>
      <c r="E260" s="36" t="s">
        <v>615</v>
      </c>
      <c r="F260" s="34" t="s">
        <v>608</v>
      </c>
      <c r="G260" s="34"/>
      <c r="H260" s="37" t="s">
        <v>26</v>
      </c>
      <c r="I260" s="37">
        <v>0</v>
      </c>
      <c r="J260" s="36">
        <v>470000000</v>
      </c>
      <c r="K260" s="34" t="s">
        <v>32</v>
      </c>
      <c r="L260" s="34" t="s">
        <v>345</v>
      </c>
      <c r="M260" s="36" t="s">
        <v>344</v>
      </c>
      <c r="N260" s="47" t="s">
        <v>31</v>
      </c>
      <c r="O260" s="37" t="s">
        <v>289</v>
      </c>
      <c r="P260" s="34" t="s">
        <v>27</v>
      </c>
      <c r="Q260" s="37">
        <v>796</v>
      </c>
      <c r="R260" s="38" t="s">
        <v>42</v>
      </c>
      <c r="S260" s="36">
        <v>20</v>
      </c>
      <c r="T260" s="64">
        <v>2232.14</v>
      </c>
      <c r="U260" s="40">
        <f t="shared" si="7"/>
        <v>44642.799999999996</v>
      </c>
      <c r="V260" s="40">
        <f t="shared" si="8"/>
        <v>49999.936</v>
      </c>
      <c r="W260" s="37"/>
      <c r="X260" s="37">
        <v>2012</v>
      </c>
      <c r="Y260" s="37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</row>
    <row r="261" spans="2:39" s="46" customFormat="1" ht="47.25" customHeight="1">
      <c r="B261" s="33" t="s">
        <v>616</v>
      </c>
      <c r="C261" s="34" t="s">
        <v>14</v>
      </c>
      <c r="D261" s="34" t="s">
        <v>612</v>
      </c>
      <c r="E261" s="36" t="s">
        <v>617</v>
      </c>
      <c r="F261" s="34" t="s">
        <v>608</v>
      </c>
      <c r="G261" s="34"/>
      <c r="H261" s="37" t="s">
        <v>26</v>
      </c>
      <c r="I261" s="37">
        <v>0</v>
      </c>
      <c r="J261" s="36">
        <v>470000000</v>
      </c>
      <c r="K261" s="34" t="s">
        <v>32</v>
      </c>
      <c r="L261" s="34" t="s">
        <v>345</v>
      </c>
      <c r="M261" s="36" t="s">
        <v>344</v>
      </c>
      <c r="N261" s="47" t="s">
        <v>31</v>
      </c>
      <c r="O261" s="37" t="s">
        <v>289</v>
      </c>
      <c r="P261" s="34" t="s">
        <v>27</v>
      </c>
      <c r="Q261" s="37">
        <v>796</v>
      </c>
      <c r="R261" s="38" t="s">
        <v>42</v>
      </c>
      <c r="S261" s="36">
        <v>10</v>
      </c>
      <c r="T261" s="64">
        <v>2678.58</v>
      </c>
      <c r="U261" s="40">
        <f t="shared" si="7"/>
        <v>26785.8</v>
      </c>
      <c r="V261" s="40">
        <f t="shared" si="8"/>
        <v>30000.096</v>
      </c>
      <c r="W261" s="37"/>
      <c r="X261" s="37">
        <v>2012</v>
      </c>
      <c r="Y261" s="37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</row>
    <row r="262" spans="2:39" s="46" customFormat="1" ht="47.25" customHeight="1">
      <c r="B262" s="33" t="s">
        <v>618</v>
      </c>
      <c r="C262" s="34" t="s">
        <v>14</v>
      </c>
      <c r="D262" s="34" t="s">
        <v>612</v>
      </c>
      <c r="E262" s="36" t="s">
        <v>619</v>
      </c>
      <c r="F262" s="34" t="s">
        <v>608</v>
      </c>
      <c r="G262" s="34"/>
      <c r="H262" s="37" t="s">
        <v>26</v>
      </c>
      <c r="I262" s="37">
        <v>0</v>
      </c>
      <c r="J262" s="36">
        <v>470000000</v>
      </c>
      <c r="K262" s="34" t="s">
        <v>32</v>
      </c>
      <c r="L262" s="34" t="s">
        <v>345</v>
      </c>
      <c r="M262" s="36" t="s">
        <v>344</v>
      </c>
      <c r="N262" s="47" t="s">
        <v>31</v>
      </c>
      <c r="O262" s="37" t="s">
        <v>289</v>
      </c>
      <c r="P262" s="34" t="s">
        <v>27</v>
      </c>
      <c r="Q262" s="37">
        <v>796</v>
      </c>
      <c r="R262" s="38" t="s">
        <v>42</v>
      </c>
      <c r="S262" s="36">
        <v>12</v>
      </c>
      <c r="T262" s="64">
        <v>2678.57</v>
      </c>
      <c r="U262" s="40">
        <f t="shared" si="7"/>
        <v>32142.840000000004</v>
      </c>
      <c r="V262" s="40">
        <f t="shared" si="8"/>
        <v>35999.980800000005</v>
      </c>
      <c r="W262" s="37"/>
      <c r="X262" s="37">
        <v>2012</v>
      </c>
      <c r="Y262" s="37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</row>
    <row r="263" spans="2:39" s="46" customFormat="1" ht="47.25" customHeight="1">
      <c r="B263" s="33" t="s">
        <v>620</v>
      </c>
      <c r="C263" s="34" t="s">
        <v>14</v>
      </c>
      <c r="D263" s="34" t="s">
        <v>612</v>
      </c>
      <c r="E263" s="36" t="s">
        <v>621</v>
      </c>
      <c r="F263" s="34" t="s">
        <v>608</v>
      </c>
      <c r="G263" s="34"/>
      <c r="H263" s="37" t="s">
        <v>26</v>
      </c>
      <c r="I263" s="37">
        <v>0</v>
      </c>
      <c r="J263" s="36">
        <v>470000000</v>
      </c>
      <c r="K263" s="34" t="s">
        <v>32</v>
      </c>
      <c r="L263" s="34" t="s">
        <v>345</v>
      </c>
      <c r="M263" s="36" t="s">
        <v>344</v>
      </c>
      <c r="N263" s="47" t="s">
        <v>31</v>
      </c>
      <c r="O263" s="37" t="s">
        <v>289</v>
      </c>
      <c r="P263" s="34" t="s">
        <v>27</v>
      </c>
      <c r="Q263" s="37">
        <v>796</v>
      </c>
      <c r="R263" s="38" t="s">
        <v>42</v>
      </c>
      <c r="S263" s="36">
        <v>20</v>
      </c>
      <c r="T263" s="64">
        <v>2678.57</v>
      </c>
      <c r="U263" s="40">
        <f t="shared" si="7"/>
        <v>53571.4</v>
      </c>
      <c r="V263" s="40">
        <f t="shared" si="8"/>
        <v>59999.96800000001</v>
      </c>
      <c r="W263" s="37"/>
      <c r="X263" s="37">
        <v>2012</v>
      </c>
      <c r="Y263" s="37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</row>
    <row r="264" spans="2:39" s="46" customFormat="1" ht="47.25" customHeight="1">
      <c r="B264" s="33" t="s">
        <v>622</v>
      </c>
      <c r="C264" s="34" t="s">
        <v>14</v>
      </c>
      <c r="D264" s="65" t="s">
        <v>606</v>
      </c>
      <c r="E264" s="36" t="s">
        <v>623</v>
      </c>
      <c r="F264" s="34" t="s">
        <v>608</v>
      </c>
      <c r="G264" s="34"/>
      <c r="H264" s="37" t="s">
        <v>26</v>
      </c>
      <c r="I264" s="37">
        <v>0</v>
      </c>
      <c r="J264" s="36">
        <v>470000000</v>
      </c>
      <c r="K264" s="34" t="s">
        <v>32</v>
      </c>
      <c r="L264" s="34" t="s">
        <v>345</v>
      </c>
      <c r="M264" s="36" t="s">
        <v>344</v>
      </c>
      <c r="N264" s="47" t="s">
        <v>31</v>
      </c>
      <c r="O264" s="37" t="s">
        <v>289</v>
      </c>
      <c r="P264" s="34" t="s">
        <v>27</v>
      </c>
      <c r="Q264" s="37">
        <v>796</v>
      </c>
      <c r="R264" s="38" t="s">
        <v>42</v>
      </c>
      <c r="S264" s="36">
        <v>6</v>
      </c>
      <c r="T264" s="64">
        <v>22321.43</v>
      </c>
      <c r="U264" s="40">
        <f t="shared" si="7"/>
        <v>133928.58000000002</v>
      </c>
      <c r="V264" s="40">
        <f t="shared" si="8"/>
        <v>150000.00960000002</v>
      </c>
      <c r="W264" s="37"/>
      <c r="X264" s="37">
        <v>2012</v>
      </c>
      <c r="Y264" s="37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</row>
    <row r="265" spans="2:39" s="46" customFormat="1" ht="47.25" customHeight="1">
      <c r="B265" s="33" t="s">
        <v>624</v>
      </c>
      <c r="C265" s="34" t="s">
        <v>14</v>
      </c>
      <c r="D265" s="65" t="s">
        <v>606</v>
      </c>
      <c r="E265" s="36" t="s">
        <v>625</v>
      </c>
      <c r="F265" s="34" t="s">
        <v>608</v>
      </c>
      <c r="G265" s="34"/>
      <c r="H265" s="37" t="s">
        <v>26</v>
      </c>
      <c r="I265" s="37">
        <v>0</v>
      </c>
      <c r="J265" s="36">
        <v>470000000</v>
      </c>
      <c r="K265" s="34" t="s">
        <v>32</v>
      </c>
      <c r="L265" s="34" t="s">
        <v>345</v>
      </c>
      <c r="M265" s="36" t="s">
        <v>344</v>
      </c>
      <c r="N265" s="47" t="s">
        <v>31</v>
      </c>
      <c r="O265" s="37" t="s">
        <v>289</v>
      </c>
      <c r="P265" s="34" t="s">
        <v>27</v>
      </c>
      <c r="Q265" s="37">
        <v>796</v>
      </c>
      <c r="R265" s="38" t="s">
        <v>42</v>
      </c>
      <c r="S265" s="36">
        <v>4</v>
      </c>
      <c r="T265" s="64">
        <v>22321.43</v>
      </c>
      <c r="U265" s="40">
        <f t="shared" si="7"/>
        <v>89285.72</v>
      </c>
      <c r="V265" s="40">
        <f t="shared" si="8"/>
        <v>100000.00640000001</v>
      </c>
      <c r="W265" s="37"/>
      <c r="X265" s="37">
        <v>2012</v>
      </c>
      <c r="Y265" s="37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</row>
    <row r="266" spans="2:39" s="46" customFormat="1" ht="47.25" customHeight="1">
      <c r="B266" s="33" t="s">
        <v>626</v>
      </c>
      <c r="C266" s="34" t="s">
        <v>14</v>
      </c>
      <c r="D266" s="65" t="s">
        <v>606</v>
      </c>
      <c r="E266" s="36" t="s">
        <v>627</v>
      </c>
      <c r="F266" s="34" t="s">
        <v>608</v>
      </c>
      <c r="G266" s="34"/>
      <c r="H266" s="37" t="s">
        <v>26</v>
      </c>
      <c r="I266" s="37">
        <v>0</v>
      </c>
      <c r="J266" s="36">
        <v>470000000</v>
      </c>
      <c r="K266" s="34" t="s">
        <v>32</v>
      </c>
      <c r="L266" s="34" t="s">
        <v>345</v>
      </c>
      <c r="M266" s="36" t="s">
        <v>344</v>
      </c>
      <c r="N266" s="47" t="s">
        <v>31</v>
      </c>
      <c r="O266" s="37" t="s">
        <v>289</v>
      </c>
      <c r="P266" s="34" t="s">
        <v>27</v>
      </c>
      <c r="Q266" s="37">
        <v>796</v>
      </c>
      <c r="R266" s="38" t="s">
        <v>42</v>
      </c>
      <c r="S266" s="36">
        <v>4</v>
      </c>
      <c r="T266" s="64">
        <v>11607.14</v>
      </c>
      <c r="U266" s="40">
        <f t="shared" si="7"/>
        <v>46428.56</v>
      </c>
      <c r="V266" s="40">
        <f t="shared" si="8"/>
        <v>51999.9872</v>
      </c>
      <c r="W266" s="37"/>
      <c r="X266" s="37">
        <v>2012</v>
      </c>
      <c r="Y266" s="37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</row>
    <row r="267" spans="2:39" s="46" customFormat="1" ht="47.25" customHeight="1">
      <c r="B267" s="33" t="s">
        <v>628</v>
      </c>
      <c r="C267" s="34" t="s">
        <v>14</v>
      </c>
      <c r="D267" s="34" t="s">
        <v>629</v>
      </c>
      <c r="E267" s="36" t="s">
        <v>630</v>
      </c>
      <c r="F267" s="36" t="s">
        <v>631</v>
      </c>
      <c r="G267" s="34"/>
      <c r="H267" s="37" t="s">
        <v>26</v>
      </c>
      <c r="I267" s="37">
        <v>0</v>
      </c>
      <c r="J267" s="36">
        <v>470000000</v>
      </c>
      <c r="K267" s="34" t="s">
        <v>32</v>
      </c>
      <c r="L267" s="34" t="s">
        <v>345</v>
      </c>
      <c r="M267" s="36" t="s">
        <v>344</v>
      </c>
      <c r="N267" s="47" t="s">
        <v>31</v>
      </c>
      <c r="O267" s="37" t="s">
        <v>289</v>
      </c>
      <c r="P267" s="34" t="s">
        <v>27</v>
      </c>
      <c r="Q267" s="37">
        <v>796</v>
      </c>
      <c r="R267" s="38" t="s">
        <v>42</v>
      </c>
      <c r="S267" s="36">
        <v>20</v>
      </c>
      <c r="T267" s="64">
        <v>2232.14</v>
      </c>
      <c r="U267" s="40">
        <f t="shared" si="7"/>
        <v>44642.799999999996</v>
      </c>
      <c r="V267" s="40">
        <f t="shared" si="8"/>
        <v>49999.936</v>
      </c>
      <c r="W267" s="37"/>
      <c r="X267" s="37">
        <v>2012</v>
      </c>
      <c r="Y267" s="37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</row>
    <row r="268" spans="2:39" s="46" customFormat="1" ht="47.25" customHeight="1">
      <c r="B268" s="33" t="s">
        <v>632</v>
      </c>
      <c r="C268" s="34" t="s">
        <v>14</v>
      </c>
      <c r="D268" s="34" t="s">
        <v>633</v>
      </c>
      <c r="E268" s="36" t="s">
        <v>634</v>
      </c>
      <c r="F268" s="34" t="s">
        <v>608</v>
      </c>
      <c r="G268" s="34"/>
      <c r="H268" s="37" t="s">
        <v>26</v>
      </c>
      <c r="I268" s="37">
        <v>0</v>
      </c>
      <c r="J268" s="36">
        <v>470000000</v>
      </c>
      <c r="K268" s="34" t="s">
        <v>32</v>
      </c>
      <c r="L268" s="34" t="s">
        <v>345</v>
      </c>
      <c r="M268" s="36" t="s">
        <v>344</v>
      </c>
      <c r="N268" s="47" t="s">
        <v>31</v>
      </c>
      <c r="O268" s="37" t="s">
        <v>289</v>
      </c>
      <c r="P268" s="34" t="s">
        <v>27</v>
      </c>
      <c r="Q268" s="37">
        <v>796</v>
      </c>
      <c r="R268" s="38" t="s">
        <v>42</v>
      </c>
      <c r="S268" s="36">
        <v>20</v>
      </c>
      <c r="T268" s="64">
        <v>1785.71</v>
      </c>
      <c r="U268" s="40">
        <f t="shared" si="7"/>
        <v>35714.2</v>
      </c>
      <c r="V268" s="40">
        <f t="shared" si="8"/>
        <v>39999.904</v>
      </c>
      <c r="W268" s="37"/>
      <c r="X268" s="37">
        <v>2012</v>
      </c>
      <c r="Y268" s="37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</row>
    <row r="269" spans="2:39" s="46" customFormat="1" ht="47.25" customHeight="1">
      <c r="B269" s="33" t="s">
        <v>635</v>
      </c>
      <c r="C269" s="34" t="s">
        <v>14</v>
      </c>
      <c r="D269" s="34" t="s">
        <v>633</v>
      </c>
      <c r="E269" s="36" t="s">
        <v>636</v>
      </c>
      <c r="F269" s="34" t="s">
        <v>608</v>
      </c>
      <c r="G269" s="34"/>
      <c r="H269" s="37" t="s">
        <v>26</v>
      </c>
      <c r="I269" s="37">
        <v>0</v>
      </c>
      <c r="J269" s="36">
        <v>470000000</v>
      </c>
      <c r="K269" s="34" t="s">
        <v>32</v>
      </c>
      <c r="L269" s="34" t="s">
        <v>345</v>
      </c>
      <c r="M269" s="36" t="s">
        <v>344</v>
      </c>
      <c r="N269" s="47" t="s">
        <v>31</v>
      </c>
      <c r="O269" s="37" t="s">
        <v>289</v>
      </c>
      <c r="P269" s="34" t="s">
        <v>27</v>
      </c>
      <c r="Q269" s="37">
        <v>796</v>
      </c>
      <c r="R269" s="38" t="s">
        <v>42</v>
      </c>
      <c r="S269" s="36">
        <v>20</v>
      </c>
      <c r="T269" s="64">
        <v>1339.29</v>
      </c>
      <c r="U269" s="40">
        <f t="shared" si="7"/>
        <v>26785.8</v>
      </c>
      <c r="V269" s="40">
        <f t="shared" si="8"/>
        <v>30000.096</v>
      </c>
      <c r="W269" s="37"/>
      <c r="X269" s="37">
        <v>2012</v>
      </c>
      <c r="Y269" s="37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</row>
    <row r="270" spans="2:39" s="46" customFormat="1" ht="47.25" customHeight="1">
      <c r="B270" s="33" t="s">
        <v>637</v>
      </c>
      <c r="C270" s="34" t="s">
        <v>14</v>
      </c>
      <c r="D270" s="34" t="s">
        <v>633</v>
      </c>
      <c r="E270" s="36" t="s">
        <v>638</v>
      </c>
      <c r="F270" s="34" t="s">
        <v>608</v>
      </c>
      <c r="G270" s="34"/>
      <c r="H270" s="37" t="s">
        <v>26</v>
      </c>
      <c r="I270" s="37">
        <v>0</v>
      </c>
      <c r="J270" s="36">
        <v>470000000</v>
      </c>
      <c r="K270" s="34" t="s">
        <v>32</v>
      </c>
      <c r="L270" s="34" t="s">
        <v>345</v>
      </c>
      <c r="M270" s="36" t="s">
        <v>344</v>
      </c>
      <c r="N270" s="47" t="s">
        <v>31</v>
      </c>
      <c r="O270" s="37" t="s">
        <v>289</v>
      </c>
      <c r="P270" s="34" t="s">
        <v>27</v>
      </c>
      <c r="Q270" s="37">
        <v>796</v>
      </c>
      <c r="R270" s="38" t="s">
        <v>42</v>
      </c>
      <c r="S270" s="36">
        <v>10</v>
      </c>
      <c r="T270" s="64">
        <v>4017.86</v>
      </c>
      <c r="U270" s="40">
        <f t="shared" si="7"/>
        <v>40178.6</v>
      </c>
      <c r="V270" s="40">
        <f t="shared" si="8"/>
        <v>45000.032</v>
      </c>
      <c r="W270" s="37"/>
      <c r="X270" s="37">
        <v>2012</v>
      </c>
      <c r="Y270" s="37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</row>
    <row r="271" spans="2:39" s="46" customFormat="1" ht="47.25" customHeight="1">
      <c r="B271" s="33" t="s">
        <v>639</v>
      </c>
      <c r="C271" s="34" t="s">
        <v>14</v>
      </c>
      <c r="D271" s="34" t="s">
        <v>633</v>
      </c>
      <c r="E271" s="36" t="s">
        <v>640</v>
      </c>
      <c r="F271" s="36" t="s">
        <v>641</v>
      </c>
      <c r="G271" s="34" t="s">
        <v>608</v>
      </c>
      <c r="H271" s="37" t="s">
        <v>26</v>
      </c>
      <c r="I271" s="37">
        <v>0</v>
      </c>
      <c r="J271" s="36">
        <v>470000000</v>
      </c>
      <c r="K271" s="34" t="s">
        <v>32</v>
      </c>
      <c r="L271" s="34" t="s">
        <v>345</v>
      </c>
      <c r="M271" s="36" t="s">
        <v>344</v>
      </c>
      <c r="N271" s="47" t="s">
        <v>31</v>
      </c>
      <c r="O271" s="37" t="s">
        <v>289</v>
      </c>
      <c r="P271" s="34" t="s">
        <v>27</v>
      </c>
      <c r="Q271" s="37">
        <v>796</v>
      </c>
      <c r="R271" s="38" t="s">
        <v>42</v>
      </c>
      <c r="S271" s="36">
        <v>16</v>
      </c>
      <c r="T271" s="64">
        <v>3125</v>
      </c>
      <c r="U271" s="40">
        <f t="shared" si="7"/>
        <v>50000</v>
      </c>
      <c r="V271" s="40">
        <f t="shared" si="8"/>
        <v>56000.00000000001</v>
      </c>
      <c r="W271" s="37"/>
      <c r="X271" s="37">
        <v>2012</v>
      </c>
      <c r="Y271" s="37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</row>
    <row r="272" spans="2:39" s="46" customFormat="1" ht="47.25" customHeight="1">
      <c r="B272" s="33" t="s">
        <v>642</v>
      </c>
      <c r="C272" s="34" t="s">
        <v>14</v>
      </c>
      <c r="D272" s="34" t="s">
        <v>633</v>
      </c>
      <c r="E272" s="36" t="s">
        <v>643</v>
      </c>
      <c r="F272" s="36" t="s">
        <v>644</v>
      </c>
      <c r="G272" s="34" t="s">
        <v>608</v>
      </c>
      <c r="H272" s="37" t="s">
        <v>26</v>
      </c>
      <c r="I272" s="37">
        <v>0</v>
      </c>
      <c r="J272" s="36">
        <v>470000000</v>
      </c>
      <c r="K272" s="34" t="s">
        <v>32</v>
      </c>
      <c r="L272" s="34" t="s">
        <v>345</v>
      </c>
      <c r="M272" s="36" t="s">
        <v>344</v>
      </c>
      <c r="N272" s="47" t="s">
        <v>31</v>
      </c>
      <c r="O272" s="37" t="s">
        <v>289</v>
      </c>
      <c r="P272" s="34" t="s">
        <v>27</v>
      </c>
      <c r="Q272" s="37">
        <v>796</v>
      </c>
      <c r="R272" s="38" t="s">
        <v>42</v>
      </c>
      <c r="S272" s="36">
        <v>16</v>
      </c>
      <c r="T272" s="64">
        <v>3125</v>
      </c>
      <c r="U272" s="40">
        <f t="shared" si="7"/>
        <v>50000</v>
      </c>
      <c r="V272" s="40">
        <f t="shared" si="8"/>
        <v>56000.00000000001</v>
      </c>
      <c r="W272" s="37"/>
      <c r="X272" s="37">
        <v>2012</v>
      </c>
      <c r="Y272" s="37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</row>
    <row r="273" spans="2:39" s="46" customFormat="1" ht="47.25" customHeight="1">
      <c r="B273" s="33" t="s">
        <v>645</v>
      </c>
      <c r="C273" s="34" t="s">
        <v>14</v>
      </c>
      <c r="D273" s="34" t="s">
        <v>216</v>
      </c>
      <c r="E273" s="36" t="s">
        <v>646</v>
      </c>
      <c r="F273" s="36" t="s">
        <v>647</v>
      </c>
      <c r="G273" s="34" t="s">
        <v>608</v>
      </c>
      <c r="H273" s="37" t="s">
        <v>26</v>
      </c>
      <c r="I273" s="37">
        <v>0</v>
      </c>
      <c r="J273" s="36">
        <v>470000000</v>
      </c>
      <c r="K273" s="34" t="s">
        <v>32</v>
      </c>
      <c r="L273" s="34" t="s">
        <v>345</v>
      </c>
      <c r="M273" s="36" t="s">
        <v>344</v>
      </c>
      <c r="N273" s="47" t="s">
        <v>31</v>
      </c>
      <c r="O273" s="37" t="s">
        <v>289</v>
      </c>
      <c r="P273" s="34" t="s">
        <v>27</v>
      </c>
      <c r="Q273" s="37">
        <v>796</v>
      </c>
      <c r="R273" s="38" t="s">
        <v>42</v>
      </c>
      <c r="S273" s="36">
        <v>20</v>
      </c>
      <c r="T273" s="64">
        <v>5357.14</v>
      </c>
      <c r="U273" s="40">
        <f t="shared" si="7"/>
        <v>107142.8</v>
      </c>
      <c r="V273" s="40">
        <f t="shared" si="8"/>
        <v>119999.93600000002</v>
      </c>
      <c r="W273" s="37"/>
      <c r="X273" s="37">
        <v>2012</v>
      </c>
      <c r="Y273" s="37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</row>
    <row r="274" spans="2:39" s="46" customFormat="1" ht="47.25" customHeight="1">
      <c r="B274" s="33" t="s">
        <v>648</v>
      </c>
      <c r="C274" s="34" t="s">
        <v>14</v>
      </c>
      <c r="D274" s="34" t="s">
        <v>216</v>
      </c>
      <c r="E274" s="36" t="s">
        <v>646</v>
      </c>
      <c r="F274" s="36" t="s">
        <v>649</v>
      </c>
      <c r="G274" s="34" t="s">
        <v>608</v>
      </c>
      <c r="H274" s="37" t="s">
        <v>26</v>
      </c>
      <c r="I274" s="37">
        <v>0</v>
      </c>
      <c r="J274" s="36">
        <v>470000000</v>
      </c>
      <c r="K274" s="34" t="s">
        <v>32</v>
      </c>
      <c r="L274" s="34" t="s">
        <v>345</v>
      </c>
      <c r="M274" s="36" t="s">
        <v>344</v>
      </c>
      <c r="N274" s="47" t="s">
        <v>31</v>
      </c>
      <c r="O274" s="37" t="s">
        <v>289</v>
      </c>
      <c r="P274" s="34" t="s">
        <v>27</v>
      </c>
      <c r="Q274" s="37">
        <v>796</v>
      </c>
      <c r="R274" s="38" t="s">
        <v>42</v>
      </c>
      <c r="S274" s="36">
        <v>20</v>
      </c>
      <c r="T274" s="64">
        <v>7142.86</v>
      </c>
      <c r="U274" s="40">
        <f t="shared" si="7"/>
        <v>142857.19999999998</v>
      </c>
      <c r="V274" s="40">
        <f t="shared" si="8"/>
        <v>160000.06399999998</v>
      </c>
      <c r="W274" s="37"/>
      <c r="X274" s="37">
        <v>2012</v>
      </c>
      <c r="Y274" s="37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</row>
    <row r="275" spans="1:39" s="188" customFormat="1" ht="47.25" customHeight="1">
      <c r="A275" s="9"/>
      <c r="B275" s="152" t="s">
        <v>722</v>
      </c>
      <c r="C275" s="140" t="s">
        <v>14</v>
      </c>
      <c r="D275" s="140" t="s">
        <v>723</v>
      </c>
      <c r="E275" s="137" t="s">
        <v>724</v>
      </c>
      <c r="F275" s="139" t="s">
        <v>725</v>
      </c>
      <c r="G275" s="139"/>
      <c r="H275" s="139" t="s">
        <v>26</v>
      </c>
      <c r="I275" s="139">
        <v>0</v>
      </c>
      <c r="J275" s="137">
        <v>470000000</v>
      </c>
      <c r="K275" s="140" t="s">
        <v>32</v>
      </c>
      <c r="L275" s="140" t="s">
        <v>345</v>
      </c>
      <c r="M275" s="137" t="s">
        <v>344</v>
      </c>
      <c r="N275" s="153" t="s">
        <v>31</v>
      </c>
      <c r="O275" s="139" t="s">
        <v>726</v>
      </c>
      <c r="P275" s="140" t="s">
        <v>27</v>
      </c>
      <c r="Q275" s="139">
        <v>796</v>
      </c>
      <c r="R275" s="154" t="s">
        <v>42</v>
      </c>
      <c r="S275" s="137">
        <v>3</v>
      </c>
      <c r="T275" s="178">
        <v>75446.43</v>
      </c>
      <c r="U275" s="156">
        <f aca="true" t="shared" si="9" ref="U275:U321">S275*T275</f>
        <v>226339.28999999998</v>
      </c>
      <c r="V275" s="156">
        <f aca="true" t="shared" si="10" ref="V275:V321">U275*1.12</f>
        <v>253500.0048</v>
      </c>
      <c r="W275" s="139"/>
      <c r="X275" s="139">
        <v>2012</v>
      </c>
      <c r="Y275" s="139"/>
      <c r="Z275" s="116"/>
      <c r="AA275" s="116"/>
      <c r="AB275" s="116"/>
      <c r="AC275" s="116"/>
      <c r="AD275" s="116"/>
      <c r="AE275" s="116"/>
      <c r="AF275" s="116"/>
      <c r="AG275" s="116"/>
      <c r="AH275" s="116"/>
      <c r="AI275" s="116"/>
      <c r="AJ275" s="116"/>
      <c r="AK275" s="116"/>
      <c r="AL275" s="116"/>
      <c r="AM275" s="116"/>
    </row>
    <row r="276" spans="1:39" s="188" customFormat="1" ht="47.25" customHeight="1">
      <c r="A276" s="9"/>
      <c r="B276" s="152" t="s">
        <v>727</v>
      </c>
      <c r="C276" s="140" t="s">
        <v>14</v>
      </c>
      <c r="D276" s="140" t="s">
        <v>442</v>
      </c>
      <c r="E276" s="153" t="s">
        <v>326</v>
      </c>
      <c r="F276" s="153" t="s">
        <v>728</v>
      </c>
      <c r="G276" s="139" t="s">
        <v>725</v>
      </c>
      <c r="H276" s="139" t="s">
        <v>26</v>
      </c>
      <c r="I276" s="139">
        <v>0</v>
      </c>
      <c r="J276" s="137">
        <v>470000000</v>
      </c>
      <c r="K276" s="140" t="s">
        <v>32</v>
      </c>
      <c r="L276" s="140" t="s">
        <v>345</v>
      </c>
      <c r="M276" s="137" t="s">
        <v>344</v>
      </c>
      <c r="N276" s="153" t="s">
        <v>31</v>
      </c>
      <c r="O276" s="139" t="s">
        <v>726</v>
      </c>
      <c r="P276" s="140" t="s">
        <v>27</v>
      </c>
      <c r="Q276" s="139">
        <v>796</v>
      </c>
      <c r="R276" s="154" t="s">
        <v>42</v>
      </c>
      <c r="S276" s="137">
        <v>3</v>
      </c>
      <c r="T276" s="178">
        <v>34589.29</v>
      </c>
      <c r="U276" s="156">
        <f t="shared" si="9"/>
        <v>103767.87</v>
      </c>
      <c r="V276" s="156">
        <f t="shared" si="10"/>
        <v>116220.0144</v>
      </c>
      <c r="W276" s="139"/>
      <c r="X276" s="139">
        <v>2012</v>
      </c>
      <c r="Y276" s="139"/>
      <c r="Z276" s="116"/>
      <c r="AA276" s="116"/>
      <c r="AB276" s="116"/>
      <c r="AC276" s="116"/>
      <c r="AD276" s="116"/>
      <c r="AE276" s="116"/>
      <c r="AF276" s="116"/>
      <c r="AG276" s="116"/>
      <c r="AH276" s="116"/>
      <c r="AI276" s="116"/>
      <c r="AJ276" s="116"/>
      <c r="AK276" s="116"/>
      <c r="AL276" s="116"/>
      <c r="AM276" s="116"/>
    </row>
    <row r="277" spans="1:39" s="188" customFormat="1" ht="47.25" customHeight="1">
      <c r="A277" s="9"/>
      <c r="B277" s="152" t="s">
        <v>729</v>
      </c>
      <c r="C277" s="140" t="s">
        <v>14</v>
      </c>
      <c r="D277" s="140" t="s">
        <v>342</v>
      </c>
      <c r="E277" s="153" t="s">
        <v>730</v>
      </c>
      <c r="F277" s="153" t="s">
        <v>725</v>
      </c>
      <c r="G277" s="153"/>
      <c r="H277" s="139" t="s">
        <v>26</v>
      </c>
      <c r="I277" s="139">
        <v>0</v>
      </c>
      <c r="J277" s="137">
        <v>470000000</v>
      </c>
      <c r="K277" s="140" t="s">
        <v>32</v>
      </c>
      <c r="L277" s="140" t="s">
        <v>345</v>
      </c>
      <c r="M277" s="137" t="s">
        <v>344</v>
      </c>
      <c r="N277" s="153" t="s">
        <v>31</v>
      </c>
      <c r="O277" s="139" t="s">
        <v>726</v>
      </c>
      <c r="P277" s="140" t="s">
        <v>27</v>
      </c>
      <c r="Q277" s="139">
        <v>796</v>
      </c>
      <c r="R277" s="154" t="s">
        <v>42</v>
      </c>
      <c r="S277" s="137">
        <v>1</v>
      </c>
      <c r="T277" s="178">
        <v>791057.14</v>
      </c>
      <c r="U277" s="156">
        <f t="shared" si="9"/>
        <v>791057.14</v>
      </c>
      <c r="V277" s="156">
        <f t="shared" si="10"/>
        <v>885983.9968000001</v>
      </c>
      <c r="W277" s="139"/>
      <c r="X277" s="139">
        <v>2012</v>
      </c>
      <c r="Y277" s="139"/>
      <c r="Z277" s="116"/>
      <c r="AA277" s="116"/>
      <c r="AB277" s="116"/>
      <c r="AC277" s="116"/>
      <c r="AD277" s="116"/>
      <c r="AE277" s="116"/>
      <c r="AF277" s="116"/>
      <c r="AG277" s="116"/>
      <c r="AH277" s="116"/>
      <c r="AI277" s="116"/>
      <c r="AJ277" s="116"/>
      <c r="AK277" s="116"/>
      <c r="AL277" s="116"/>
      <c r="AM277" s="116"/>
    </row>
    <row r="278" spans="1:39" s="188" customFormat="1" ht="47.25" customHeight="1">
      <c r="A278" s="9"/>
      <c r="B278" s="152" t="s">
        <v>742</v>
      </c>
      <c r="C278" s="140" t="s">
        <v>14</v>
      </c>
      <c r="D278" s="179">
        <v>43767</v>
      </c>
      <c r="E278" s="137" t="s">
        <v>743</v>
      </c>
      <c r="F278" s="153" t="s">
        <v>744</v>
      </c>
      <c r="G278" s="153" t="s">
        <v>725</v>
      </c>
      <c r="H278" s="139" t="s">
        <v>26</v>
      </c>
      <c r="I278" s="139">
        <v>0</v>
      </c>
      <c r="J278" s="137">
        <v>470000000</v>
      </c>
      <c r="K278" s="140" t="s">
        <v>32</v>
      </c>
      <c r="L278" s="140" t="s">
        <v>345</v>
      </c>
      <c r="M278" s="137" t="s">
        <v>344</v>
      </c>
      <c r="N278" s="153" t="s">
        <v>31</v>
      </c>
      <c r="O278" s="139" t="s">
        <v>726</v>
      </c>
      <c r="P278" s="140" t="s">
        <v>27</v>
      </c>
      <c r="Q278" s="139">
        <v>796</v>
      </c>
      <c r="R278" s="154" t="s">
        <v>42</v>
      </c>
      <c r="S278" s="137">
        <v>5</v>
      </c>
      <c r="T278" s="178">
        <v>235000</v>
      </c>
      <c r="U278" s="156">
        <f t="shared" si="9"/>
        <v>1175000</v>
      </c>
      <c r="V278" s="156">
        <f t="shared" si="10"/>
        <v>1316000.0000000002</v>
      </c>
      <c r="W278" s="139"/>
      <c r="X278" s="139">
        <v>2012</v>
      </c>
      <c r="Y278" s="139"/>
      <c r="Z278" s="116"/>
      <c r="AA278" s="116"/>
      <c r="AB278" s="116"/>
      <c r="AC278" s="116"/>
      <c r="AD278" s="116"/>
      <c r="AE278" s="116"/>
      <c r="AF278" s="116"/>
      <c r="AG278" s="116"/>
      <c r="AH278" s="116"/>
      <c r="AI278" s="116"/>
      <c r="AJ278" s="116"/>
      <c r="AK278" s="116"/>
      <c r="AL278" s="116"/>
      <c r="AM278" s="116"/>
    </row>
    <row r="279" spans="1:39" s="188" customFormat="1" ht="47.25" customHeight="1">
      <c r="A279" s="9"/>
      <c r="B279" s="152" t="s">
        <v>745</v>
      </c>
      <c r="C279" s="140" t="s">
        <v>14</v>
      </c>
      <c r="D279" s="179">
        <v>43767</v>
      </c>
      <c r="E279" s="153" t="s">
        <v>746</v>
      </c>
      <c r="F279" s="153" t="s">
        <v>744</v>
      </c>
      <c r="G279" s="153" t="s">
        <v>725</v>
      </c>
      <c r="H279" s="139" t="s">
        <v>26</v>
      </c>
      <c r="I279" s="139">
        <v>0</v>
      </c>
      <c r="J279" s="137">
        <v>470000000</v>
      </c>
      <c r="K279" s="140" t="s">
        <v>32</v>
      </c>
      <c r="L279" s="140" t="s">
        <v>345</v>
      </c>
      <c r="M279" s="137" t="s">
        <v>344</v>
      </c>
      <c r="N279" s="153" t="s">
        <v>31</v>
      </c>
      <c r="O279" s="139" t="s">
        <v>726</v>
      </c>
      <c r="P279" s="140" t="s">
        <v>27</v>
      </c>
      <c r="Q279" s="139">
        <v>796</v>
      </c>
      <c r="R279" s="154" t="s">
        <v>42</v>
      </c>
      <c r="S279" s="137">
        <v>41</v>
      </c>
      <c r="T279" s="178">
        <v>3980</v>
      </c>
      <c r="U279" s="156">
        <f t="shared" si="9"/>
        <v>163180</v>
      </c>
      <c r="V279" s="156">
        <f t="shared" si="10"/>
        <v>182761.6</v>
      </c>
      <c r="W279" s="139"/>
      <c r="X279" s="139">
        <v>2012</v>
      </c>
      <c r="Y279" s="139"/>
      <c r="Z279" s="116"/>
      <c r="AA279" s="116"/>
      <c r="AB279" s="116"/>
      <c r="AC279" s="116"/>
      <c r="AD279" s="116"/>
      <c r="AE279" s="116"/>
      <c r="AF279" s="116"/>
      <c r="AG279" s="116"/>
      <c r="AH279" s="116"/>
      <c r="AI279" s="116"/>
      <c r="AJ279" s="116"/>
      <c r="AK279" s="116"/>
      <c r="AL279" s="116"/>
      <c r="AM279" s="116"/>
    </row>
    <row r="280" spans="1:39" s="188" customFormat="1" ht="47.25" customHeight="1">
      <c r="A280" s="9"/>
      <c r="B280" s="152" t="s">
        <v>747</v>
      </c>
      <c r="C280" s="140" t="s">
        <v>14</v>
      </c>
      <c r="D280" s="180" t="s">
        <v>388</v>
      </c>
      <c r="E280" s="153" t="s">
        <v>748</v>
      </c>
      <c r="F280" s="153" t="s">
        <v>749</v>
      </c>
      <c r="G280" s="153" t="s">
        <v>725</v>
      </c>
      <c r="H280" s="139" t="s">
        <v>26</v>
      </c>
      <c r="I280" s="139">
        <v>0</v>
      </c>
      <c r="J280" s="137">
        <v>470000000</v>
      </c>
      <c r="K280" s="140" t="s">
        <v>32</v>
      </c>
      <c r="L280" s="140" t="s">
        <v>345</v>
      </c>
      <c r="M280" s="137" t="s">
        <v>344</v>
      </c>
      <c r="N280" s="153" t="s">
        <v>31</v>
      </c>
      <c r="O280" s="139" t="s">
        <v>726</v>
      </c>
      <c r="P280" s="140" t="s">
        <v>27</v>
      </c>
      <c r="Q280" s="139">
        <v>796</v>
      </c>
      <c r="R280" s="154" t="s">
        <v>42</v>
      </c>
      <c r="S280" s="137">
        <v>44</v>
      </c>
      <c r="T280" s="178">
        <v>1617.18</v>
      </c>
      <c r="U280" s="156">
        <f t="shared" si="9"/>
        <v>71155.92</v>
      </c>
      <c r="V280" s="156">
        <f t="shared" si="10"/>
        <v>79694.63040000001</v>
      </c>
      <c r="W280" s="139"/>
      <c r="X280" s="139">
        <v>2012</v>
      </c>
      <c r="Y280" s="139"/>
      <c r="Z280" s="116"/>
      <c r="AA280" s="116"/>
      <c r="AB280" s="116"/>
      <c r="AC280" s="116"/>
      <c r="AD280" s="116"/>
      <c r="AE280" s="116"/>
      <c r="AF280" s="116"/>
      <c r="AG280" s="116"/>
      <c r="AH280" s="116"/>
      <c r="AI280" s="116"/>
      <c r="AJ280" s="116"/>
      <c r="AK280" s="116"/>
      <c r="AL280" s="116"/>
      <c r="AM280" s="116"/>
    </row>
    <row r="281" spans="1:39" s="188" customFormat="1" ht="47.25" customHeight="1">
      <c r="A281" s="9"/>
      <c r="B281" s="152" t="s">
        <v>750</v>
      </c>
      <c r="C281" s="140" t="s">
        <v>14</v>
      </c>
      <c r="D281" s="140" t="s">
        <v>442</v>
      </c>
      <c r="E281" s="153" t="s">
        <v>324</v>
      </c>
      <c r="F281" s="153" t="s">
        <v>751</v>
      </c>
      <c r="G281" s="153" t="s">
        <v>725</v>
      </c>
      <c r="H281" s="139" t="s">
        <v>26</v>
      </c>
      <c r="I281" s="139">
        <v>0</v>
      </c>
      <c r="J281" s="137">
        <v>470000000</v>
      </c>
      <c r="K281" s="140" t="s">
        <v>32</v>
      </c>
      <c r="L281" s="140" t="s">
        <v>345</v>
      </c>
      <c r="M281" s="137" t="s">
        <v>344</v>
      </c>
      <c r="N281" s="153" t="s">
        <v>31</v>
      </c>
      <c r="O281" s="139" t="s">
        <v>726</v>
      </c>
      <c r="P281" s="140" t="s">
        <v>27</v>
      </c>
      <c r="Q281" s="139">
        <v>796</v>
      </c>
      <c r="R281" s="154" t="s">
        <v>42</v>
      </c>
      <c r="S281" s="137">
        <v>13</v>
      </c>
      <c r="T281" s="178">
        <v>49000</v>
      </c>
      <c r="U281" s="156">
        <f t="shared" si="9"/>
        <v>637000</v>
      </c>
      <c r="V281" s="156">
        <f t="shared" si="10"/>
        <v>713440.0000000001</v>
      </c>
      <c r="W281" s="139"/>
      <c r="X281" s="139">
        <v>2012</v>
      </c>
      <c r="Y281" s="139"/>
      <c r="Z281" s="116"/>
      <c r="AA281" s="116"/>
      <c r="AB281" s="116"/>
      <c r="AC281" s="116"/>
      <c r="AD281" s="116"/>
      <c r="AE281" s="116"/>
      <c r="AF281" s="116"/>
      <c r="AG281" s="116"/>
      <c r="AH281" s="116"/>
      <c r="AI281" s="116"/>
      <c r="AJ281" s="116"/>
      <c r="AK281" s="116"/>
      <c r="AL281" s="116"/>
      <c r="AM281" s="116"/>
    </row>
    <row r="282" spans="1:39" s="188" customFormat="1" ht="47.25" customHeight="1">
      <c r="A282" s="9"/>
      <c r="B282" s="152" t="s">
        <v>752</v>
      </c>
      <c r="C282" s="140" t="s">
        <v>14</v>
      </c>
      <c r="D282" s="140" t="s">
        <v>442</v>
      </c>
      <c r="E282" s="153" t="s">
        <v>324</v>
      </c>
      <c r="F282" s="153" t="s">
        <v>753</v>
      </c>
      <c r="G282" s="153" t="s">
        <v>725</v>
      </c>
      <c r="H282" s="139" t="s">
        <v>26</v>
      </c>
      <c r="I282" s="139">
        <v>0</v>
      </c>
      <c r="J282" s="137">
        <v>470000000</v>
      </c>
      <c r="K282" s="140" t="s">
        <v>32</v>
      </c>
      <c r="L282" s="140" t="s">
        <v>345</v>
      </c>
      <c r="M282" s="137" t="s">
        <v>344</v>
      </c>
      <c r="N282" s="153" t="s">
        <v>31</v>
      </c>
      <c r="O282" s="139" t="s">
        <v>726</v>
      </c>
      <c r="P282" s="140" t="s">
        <v>27</v>
      </c>
      <c r="Q282" s="139">
        <v>796</v>
      </c>
      <c r="R282" s="154" t="s">
        <v>42</v>
      </c>
      <c r="S282" s="137">
        <v>9</v>
      </c>
      <c r="T282" s="178">
        <v>49000</v>
      </c>
      <c r="U282" s="156">
        <f t="shared" si="9"/>
        <v>441000</v>
      </c>
      <c r="V282" s="156">
        <f t="shared" si="10"/>
        <v>493920.00000000006</v>
      </c>
      <c r="W282" s="139"/>
      <c r="X282" s="139">
        <v>2012</v>
      </c>
      <c r="Y282" s="139"/>
      <c r="Z282" s="116"/>
      <c r="AA282" s="116"/>
      <c r="AB282" s="116"/>
      <c r="AC282" s="116"/>
      <c r="AD282" s="116"/>
      <c r="AE282" s="116"/>
      <c r="AF282" s="116"/>
      <c r="AG282" s="116"/>
      <c r="AH282" s="116"/>
      <c r="AI282" s="116"/>
      <c r="AJ282" s="116"/>
      <c r="AK282" s="116"/>
      <c r="AL282" s="116"/>
      <c r="AM282" s="116"/>
    </row>
    <row r="283" spans="1:39" s="188" customFormat="1" ht="47.25" customHeight="1">
      <c r="A283" s="9"/>
      <c r="B283" s="152" t="s">
        <v>754</v>
      </c>
      <c r="C283" s="140" t="s">
        <v>14</v>
      </c>
      <c r="D283" s="179">
        <v>43767</v>
      </c>
      <c r="E283" s="153" t="s">
        <v>755</v>
      </c>
      <c r="F283" s="153" t="s">
        <v>756</v>
      </c>
      <c r="G283" s="153" t="s">
        <v>725</v>
      </c>
      <c r="H283" s="139" t="s">
        <v>26</v>
      </c>
      <c r="I283" s="139">
        <v>0</v>
      </c>
      <c r="J283" s="137">
        <v>470000000</v>
      </c>
      <c r="K283" s="140" t="s">
        <v>32</v>
      </c>
      <c r="L283" s="140" t="s">
        <v>345</v>
      </c>
      <c r="M283" s="137" t="s">
        <v>344</v>
      </c>
      <c r="N283" s="153" t="s">
        <v>31</v>
      </c>
      <c r="O283" s="139" t="s">
        <v>726</v>
      </c>
      <c r="P283" s="140" t="s">
        <v>27</v>
      </c>
      <c r="Q283" s="139">
        <v>796</v>
      </c>
      <c r="R283" s="154" t="s">
        <v>42</v>
      </c>
      <c r="S283" s="137">
        <v>1</v>
      </c>
      <c r="T283" s="178">
        <v>60577.68</v>
      </c>
      <c r="U283" s="156">
        <f t="shared" si="9"/>
        <v>60577.68</v>
      </c>
      <c r="V283" s="156">
        <f t="shared" si="10"/>
        <v>67847.0016</v>
      </c>
      <c r="W283" s="139"/>
      <c r="X283" s="139">
        <v>2012</v>
      </c>
      <c r="Y283" s="139"/>
      <c r="Z283" s="116"/>
      <c r="AA283" s="116"/>
      <c r="AB283" s="116"/>
      <c r="AC283" s="116"/>
      <c r="AD283" s="116"/>
      <c r="AE283" s="116"/>
      <c r="AF283" s="116"/>
      <c r="AG283" s="116"/>
      <c r="AH283" s="116"/>
      <c r="AI283" s="116"/>
      <c r="AJ283" s="116"/>
      <c r="AK283" s="116"/>
      <c r="AL283" s="116"/>
      <c r="AM283" s="116"/>
    </row>
    <row r="284" spans="1:39" s="188" customFormat="1" ht="47.25" customHeight="1">
      <c r="A284" s="9"/>
      <c r="B284" s="152" t="s">
        <v>760</v>
      </c>
      <c r="C284" s="140" t="s">
        <v>14</v>
      </c>
      <c r="D284" s="140" t="s">
        <v>633</v>
      </c>
      <c r="E284" s="153" t="s">
        <v>761</v>
      </c>
      <c r="F284" s="153" t="s">
        <v>762</v>
      </c>
      <c r="G284" s="153" t="s">
        <v>725</v>
      </c>
      <c r="H284" s="139" t="s">
        <v>26</v>
      </c>
      <c r="I284" s="139">
        <v>0</v>
      </c>
      <c r="J284" s="137">
        <v>470000000</v>
      </c>
      <c r="K284" s="140" t="s">
        <v>32</v>
      </c>
      <c r="L284" s="140" t="s">
        <v>345</v>
      </c>
      <c r="M284" s="137" t="s">
        <v>344</v>
      </c>
      <c r="N284" s="153" t="s">
        <v>31</v>
      </c>
      <c r="O284" s="139" t="s">
        <v>726</v>
      </c>
      <c r="P284" s="140" t="s">
        <v>27</v>
      </c>
      <c r="Q284" s="139">
        <v>796</v>
      </c>
      <c r="R284" s="154" t="s">
        <v>42</v>
      </c>
      <c r="S284" s="137">
        <v>5</v>
      </c>
      <c r="T284" s="178">
        <v>69714.29</v>
      </c>
      <c r="U284" s="156">
        <f t="shared" si="9"/>
        <v>348571.44999999995</v>
      </c>
      <c r="V284" s="156">
        <f t="shared" si="10"/>
        <v>390400.024</v>
      </c>
      <c r="W284" s="139"/>
      <c r="X284" s="139">
        <v>2012</v>
      </c>
      <c r="Y284" s="139"/>
      <c r="Z284" s="116"/>
      <c r="AA284" s="116"/>
      <c r="AB284" s="116"/>
      <c r="AC284" s="116"/>
      <c r="AD284" s="116"/>
      <c r="AE284" s="116"/>
      <c r="AF284" s="116"/>
      <c r="AG284" s="116"/>
      <c r="AH284" s="116"/>
      <c r="AI284" s="116"/>
      <c r="AJ284" s="116"/>
      <c r="AK284" s="116"/>
      <c r="AL284" s="116"/>
      <c r="AM284" s="116"/>
    </row>
    <row r="285" spans="1:39" s="188" customFormat="1" ht="47.25" customHeight="1">
      <c r="A285" s="9"/>
      <c r="B285" s="152" t="s">
        <v>757</v>
      </c>
      <c r="C285" s="140" t="s">
        <v>14</v>
      </c>
      <c r="D285" s="180" t="s">
        <v>388</v>
      </c>
      <c r="E285" s="153" t="s">
        <v>758</v>
      </c>
      <c r="F285" s="153" t="s">
        <v>759</v>
      </c>
      <c r="G285" s="153" t="s">
        <v>725</v>
      </c>
      <c r="H285" s="139" t="s">
        <v>26</v>
      </c>
      <c r="I285" s="139">
        <v>0</v>
      </c>
      <c r="J285" s="137">
        <v>470000000</v>
      </c>
      <c r="K285" s="140" t="s">
        <v>32</v>
      </c>
      <c r="L285" s="140" t="s">
        <v>345</v>
      </c>
      <c r="M285" s="137" t="s">
        <v>344</v>
      </c>
      <c r="N285" s="153" t="s">
        <v>31</v>
      </c>
      <c r="O285" s="139" t="s">
        <v>726</v>
      </c>
      <c r="P285" s="140" t="s">
        <v>27</v>
      </c>
      <c r="Q285" s="139">
        <v>839</v>
      </c>
      <c r="R285" s="154" t="s">
        <v>33</v>
      </c>
      <c r="S285" s="137">
        <v>51</v>
      </c>
      <c r="T285" s="178">
        <v>13928.57</v>
      </c>
      <c r="U285" s="156">
        <f t="shared" si="9"/>
        <v>710357.07</v>
      </c>
      <c r="V285" s="156">
        <f t="shared" si="10"/>
        <v>795599.9184</v>
      </c>
      <c r="W285" s="139"/>
      <c r="X285" s="139">
        <v>2012</v>
      </c>
      <c r="Y285" s="139"/>
      <c r="Z285" s="116"/>
      <c r="AA285" s="116"/>
      <c r="AB285" s="116"/>
      <c r="AC285" s="116"/>
      <c r="AD285" s="116"/>
      <c r="AE285" s="116"/>
      <c r="AF285" s="116"/>
      <c r="AG285" s="116"/>
      <c r="AH285" s="116"/>
      <c r="AI285" s="116"/>
      <c r="AJ285" s="116"/>
      <c r="AK285" s="116"/>
      <c r="AL285" s="116"/>
      <c r="AM285" s="116"/>
    </row>
    <row r="286" spans="1:39" s="188" customFormat="1" ht="47.25" customHeight="1">
      <c r="A286" s="9"/>
      <c r="B286" s="152" t="s">
        <v>763</v>
      </c>
      <c r="C286" s="140" t="s">
        <v>14</v>
      </c>
      <c r="D286" s="180" t="s">
        <v>388</v>
      </c>
      <c r="E286" s="153" t="s">
        <v>764</v>
      </c>
      <c r="F286" s="153" t="s">
        <v>765</v>
      </c>
      <c r="G286" s="153" t="s">
        <v>725</v>
      </c>
      <c r="H286" s="139" t="s">
        <v>26</v>
      </c>
      <c r="I286" s="139">
        <v>0</v>
      </c>
      <c r="J286" s="137">
        <v>470000000</v>
      </c>
      <c r="K286" s="140" t="s">
        <v>32</v>
      </c>
      <c r="L286" s="140" t="s">
        <v>345</v>
      </c>
      <c r="M286" s="137" t="s">
        <v>344</v>
      </c>
      <c r="N286" s="153" t="s">
        <v>31</v>
      </c>
      <c r="O286" s="139" t="s">
        <v>726</v>
      </c>
      <c r="P286" s="140" t="s">
        <v>27</v>
      </c>
      <c r="Q286" s="139">
        <v>839</v>
      </c>
      <c r="R286" s="154" t="s">
        <v>33</v>
      </c>
      <c r="S286" s="137">
        <v>20</v>
      </c>
      <c r="T286" s="178">
        <v>3571.43</v>
      </c>
      <c r="U286" s="156">
        <f t="shared" si="9"/>
        <v>71428.59999999999</v>
      </c>
      <c r="V286" s="156">
        <f t="shared" si="10"/>
        <v>80000.03199999999</v>
      </c>
      <c r="W286" s="139"/>
      <c r="X286" s="139">
        <v>2012</v>
      </c>
      <c r="Y286" s="139"/>
      <c r="Z286" s="116"/>
      <c r="AA286" s="116"/>
      <c r="AB286" s="116"/>
      <c r="AC286" s="116"/>
      <c r="AD286" s="116"/>
      <c r="AE286" s="116"/>
      <c r="AF286" s="116"/>
      <c r="AG286" s="116"/>
      <c r="AH286" s="116"/>
      <c r="AI286" s="116"/>
      <c r="AJ286" s="116"/>
      <c r="AK286" s="116"/>
      <c r="AL286" s="116"/>
      <c r="AM286" s="116"/>
    </row>
    <row r="287" spans="1:39" s="188" customFormat="1" ht="47.25" customHeight="1">
      <c r="A287" s="9"/>
      <c r="B287" s="152" t="s">
        <v>769</v>
      </c>
      <c r="C287" s="140" t="s">
        <v>14</v>
      </c>
      <c r="D287" s="180" t="s">
        <v>388</v>
      </c>
      <c r="E287" s="153" t="s">
        <v>770</v>
      </c>
      <c r="F287" s="153" t="s">
        <v>771</v>
      </c>
      <c r="G287" s="153" t="s">
        <v>725</v>
      </c>
      <c r="H287" s="139" t="s">
        <v>26</v>
      </c>
      <c r="I287" s="139">
        <v>0</v>
      </c>
      <c r="J287" s="137">
        <v>470000000</v>
      </c>
      <c r="K287" s="140" t="s">
        <v>32</v>
      </c>
      <c r="L287" s="140" t="s">
        <v>345</v>
      </c>
      <c r="M287" s="137" t="s">
        <v>344</v>
      </c>
      <c r="N287" s="153" t="s">
        <v>31</v>
      </c>
      <c r="O287" s="139" t="s">
        <v>726</v>
      </c>
      <c r="P287" s="140" t="s">
        <v>27</v>
      </c>
      <c r="Q287" s="139">
        <v>839</v>
      </c>
      <c r="R287" s="154" t="s">
        <v>33</v>
      </c>
      <c r="S287" s="137">
        <v>20</v>
      </c>
      <c r="T287" s="178">
        <v>3571.43</v>
      </c>
      <c r="U287" s="156">
        <f t="shared" si="9"/>
        <v>71428.59999999999</v>
      </c>
      <c r="V287" s="156">
        <f t="shared" si="10"/>
        <v>80000.03199999999</v>
      </c>
      <c r="W287" s="139"/>
      <c r="X287" s="139">
        <v>2012</v>
      </c>
      <c r="Y287" s="139"/>
      <c r="Z287" s="116"/>
      <c r="AA287" s="116"/>
      <c r="AB287" s="116"/>
      <c r="AC287" s="116"/>
      <c r="AD287" s="116"/>
      <c r="AE287" s="116"/>
      <c r="AF287" s="116"/>
      <c r="AG287" s="116"/>
      <c r="AH287" s="116"/>
      <c r="AI287" s="116"/>
      <c r="AJ287" s="116"/>
      <c r="AK287" s="116"/>
      <c r="AL287" s="116"/>
      <c r="AM287" s="116"/>
    </row>
    <row r="288" spans="1:39" s="188" customFormat="1" ht="47.25" customHeight="1">
      <c r="A288" s="9"/>
      <c r="B288" s="152" t="s">
        <v>766</v>
      </c>
      <c r="C288" s="140" t="s">
        <v>14</v>
      </c>
      <c r="D288" s="180" t="s">
        <v>388</v>
      </c>
      <c r="E288" s="153" t="s">
        <v>767</v>
      </c>
      <c r="F288" s="153" t="s">
        <v>768</v>
      </c>
      <c r="G288" s="153" t="s">
        <v>725</v>
      </c>
      <c r="H288" s="139" t="s">
        <v>26</v>
      </c>
      <c r="I288" s="139">
        <v>0</v>
      </c>
      <c r="J288" s="137">
        <v>470000000</v>
      </c>
      <c r="K288" s="140" t="s">
        <v>32</v>
      </c>
      <c r="L288" s="140" t="s">
        <v>345</v>
      </c>
      <c r="M288" s="137" t="s">
        <v>344</v>
      </c>
      <c r="N288" s="153" t="s">
        <v>31</v>
      </c>
      <c r="O288" s="139" t="s">
        <v>726</v>
      </c>
      <c r="P288" s="140" t="s">
        <v>27</v>
      </c>
      <c r="Q288" s="139">
        <v>839</v>
      </c>
      <c r="R288" s="154" t="s">
        <v>33</v>
      </c>
      <c r="S288" s="137">
        <v>20</v>
      </c>
      <c r="T288" s="178">
        <v>3571.43</v>
      </c>
      <c r="U288" s="156">
        <f t="shared" si="9"/>
        <v>71428.59999999999</v>
      </c>
      <c r="V288" s="156">
        <f t="shared" si="10"/>
        <v>80000.03199999999</v>
      </c>
      <c r="W288" s="139"/>
      <c r="X288" s="139">
        <v>2012</v>
      </c>
      <c r="Y288" s="139"/>
      <c r="Z288" s="116"/>
      <c r="AA288" s="116"/>
      <c r="AB288" s="116"/>
      <c r="AC288" s="116"/>
      <c r="AD288" s="116"/>
      <c r="AE288" s="116"/>
      <c r="AF288" s="116"/>
      <c r="AG288" s="116"/>
      <c r="AH288" s="116"/>
      <c r="AI288" s="116"/>
      <c r="AJ288" s="116"/>
      <c r="AK288" s="116"/>
      <c r="AL288" s="116"/>
      <c r="AM288" s="116"/>
    </row>
    <row r="289" spans="1:39" s="188" customFormat="1" ht="47.25" customHeight="1">
      <c r="A289" s="9"/>
      <c r="B289" s="152" t="s">
        <v>772</v>
      </c>
      <c r="C289" s="140" t="s">
        <v>14</v>
      </c>
      <c r="D289" s="180" t="s">
        <v>388</v>
      </c>
      <c r="E289" s="153" t="s">
        <v>767</v>
      </c>
      <c r="F289" s="153" t="s">
        <v>773</v>
      </c>
      <c r="G289" s="153" t="s">
        <v>725</v>
      </c>
      <c r="H289" s="139" t="s">
        <v>26</v>
      </c>
      <c r="I289" s="139">
        <v>0</v>
      </c>
      <c r="J289" s="137">
        <v>470000000</v>
      </c>
      <c r="K289" s="140" t="s">
        <v>32</v>
      </c>
      <c r="L289" s="140" t="s">
        <v>345</v>
      </c>
      <c r="M289" s="137" t="s">
        <v>344</v>
      </c>
      <c r="N289" s="153" t="s">
        <v>31</v>
      </c>
      <c r="O289" s="139" t="s">
        <v>726</v>
      </c>
      <c r="P289" s="140" t="s">
        <v>27</v>
      </c>
      <c r="Q289" s="139">
        <v>839</v>
      </c>
      <c r="R289" s="154" t="s">
        <v>33</v>
      </c>
      <c r="S289" s="137">
        <v>12</v>
      </c>
      <c r="T289" s="178">
        <v>3571.43</v>
      </c>
      <c r="U289" s="156">
        <f t="shared" si="9"/>
        <v>42857.159999999996</v>
      </c>
      <c r="V289" s="156">
        <f t="shared" si="10"/>
        <v>48000.0192</v>
      </c>
      <c r="W289" s="139"/>
      <c r="X289" s="139">
        <v>2012</v>
      </c>
      <c r="Y289" s="139"/>
      <c r="Z289" s="116"/>
      <c r="AA289" s="116"/>
      <c r="AB289" s="116"/>
      <c r="AC289" s="116"/>
      <c r="AD289" s="116"/>
      <c r="AE289" s="116"/>
      <c r="AF289" s="116"/>
      <c r="AG289" s="116"/>
      <c r="AH289" s="116"/>
      <c r="AI289" s="116"/>
      <c r="AJ289" s="116"/>
      <c r="AK289" s="116"/>
      <c r="AL289" s="116"/>
      <c r="AM289" s="116"/>
    </row>
    <row r="290" spans="1:39" s="188" customFormat="1" ht="47.25" customHeight="1">
      <c r="A290" s="9"/>
      <c r="B290" s="152" t="s">
        <v>774</v>
      </c>
      <c r="C290" s="140" t="s">
        <v>14</v>
      </c>
      <c r="D290" s="180" t="s">
        <v>388</v>
      </c>
      <c r="E290" s="153" t="s">
        <v>767</v>
      </c>
      <c r="F290" s="153" t="s">
        <v>775</v>
      </c>
      <c r="G290" s="153" t="s">
        <v>725</v>
      </c>
      <c r="H290" s="139" t="s">
        <v>26</v>
      </c>
      <c r="I290" s="139">
        <v>0</v>
      </c>
      <c r="J290" s="137">
        <v>470000000</v>
      </c>
      <c r="K290" s="140" t="s">
        <v>32</v>
      </c>
      <c r="L290" s="140" t="s">
        <v>345</v>
      </c>
      <c r="M290" s="137" t="s">
        <v>344</v>
      </c>
      <c r="N290" s="153" t="s">
        <v>31</v>
      </c>
      <c r="O290" s="139" t="s">
        <v>726</v>
      </c>
      <c r="P290" s="140" t="s">
        <v>27</v>
      </c>
      <c r="Q290" s="139">
        <v>839</v>
      </c>
      <c r="R290" s="154" t="s">
        <v>33</v>
      </c>
      <c r="S290" s="137">
        <v>6</v>
      </c>
      <c r="T290" s="178">
        <v>3571.43</v>
      </c>
      <c r="U290" s="156">
        <f t="shared" si="9"/>
        <v>21428.579999999998</v>
      </c>
      <c r="V290" s="156">
        <f t="shared" si="10"/>
        <v>24000.0096</v>
      </c>
      <c r="W290" s="139"/>
      <c r="X290" s="139">
        <v>2012</v>
      </c>
      <c r="Y290" s="139"/>
      <c r="Z290" s="116"/>
      <c r="AA290" s="116"/>
      <c r="AB290" s="116"/>
      <c r="AC290" s="116"/>
      <c r="AD290" s="116"/>
      <c r="AE290" s="116"/>
      <c r="AF290" s="116"/>
      <c r="AG290" s="116"/>
      <c r="AH290" s="116"/>
      <c r="AI290" s="116"/>
      <c r="AJ290" s="116"/>
      <c r="AK290" s="116"/>
      <c r="AL290" s="116"/>
      <c r="AM290" s="116"/>
    </row>
    <row r="291" spans="1:39" s="188" customFormat="1" ht="47.25" customHeight="1">
      <c r="A291" s="9"/>
      <c r="B291" s="152" t="s">
        <v>776</v>
      </c>
      <c r="C291" s="140" t="s">
        <v>14</v>
      </c>
      <c r="D291" s="180" t="s">
        <v>388</v>
      </c>
      <c r="E291" s="153" t="s">
        <v>777</v>
      </c>
      <c r="F291" s="153" t="s">
        <v>778</v>
      </c>
      <c r="G291" s="153" t="s">
        <v>725</v>
      </c>
      <c r="H291" s="139" t="s">
        <v>26</v>
      </c>
      <c r="I291" s="139">
        <v>0</v>
      </c>
      <c r="J291" s="137">
        <v>470000000</v>
      </c>
      <c r="K291" s="140" t="s">
        <v>32</v>
      </c>
      <c r="L291" s="140" t="s">
        <v>345</v>
      </c>
      <c r="M291" s="137" t="s">
        <v>344</v>
      </c>
      <c r="N291" s="153" t="s">
        <v>31</v>
      </c>
      <c r="O291" s="139" t="s">
        <v>726</v>
      </c>
      <c r="P291" s="140" t="s">
        <v>27</v>
      </c>
      <c r="Q291" s="139">
        <v>839</v>
      </c>
      <c r="R291" s="154" t="s">
        <v>33</v>
      </c>
      <c r="S291" s="137">
        <v>12</v>
      </c>
      <c r="T291" s="178">
        <v>4464.29</v>
      </c>
      <c r="U291" s="156">
        <f t="shared" si="9"/>
        <v>53571.479999999996</v>
      </c>
      <c r="V291" s="156">
        <f t="shared" si="10"/>
        <v>60000.0576</v>
      </c>
      <c r="W291" s="139"/>
      <c r="X291" s="139">
        <v>2012</v>
      </c>
      <c r="Y291" s="139"/>
      <c r="Z291" s="116"/>
      <c r="AA291" s="116"/>
      <c r="AB291" s="116"/>
      <c r="AC291" s="116"/>
      <c r="AD291" s="116"/>
      <c r="AE291" s="116"/>
      <c r="AF291" s="116"/>
      <c r="AG291" s="116"/>
      <c r="AH291" s="116"/>
      <c r="AI291" s="116"/>
      <c r="AJ291" s="116"/>
      <c r="AK291" s="116"/>
      <c r="AL291" s="116"/>
      <c r="AM291" s="116"/>
    </row>
    <row r="292" spans="1:39" s="188" customFormat="1" ht="47.25" customHeight="1">
      <c r="A292" s="9"/>
      <c r="B292" s="152" t="s">
        <v>779</v>
      </c>
      <c r="C292" s="140" t="s">
        <v>14</v>
      </c>
      <c r="D292" s="180" t="s">
        <v>388</v>
      </c>
      <c r="E292" s="153" t="s">
        <v>780</v>
      </c>
      <c r="F292" s="153" t="s">
        <v>781</v>
      </c>
      <c r="G292" s="153" t="s">
        <v>725</v>
      </c>
      <c r="H292" s="139" t="s">
        <v>26</v>
      </c>
      <c r="I292" s="139">
        <v>0</v>
      </c>
      <c r="J292" s="137">
        <v>470000000</v>
      </c>
      <c r="K292" s="140" t="s">
        <v>32</v>
      </c>
      <c r="L292" s="140" t="s">
        <v>345</v>
      </c>
      <c r="M292" s="137" t="s">
        <v>344</v>
      </c>
      <c r="N292" s="153" t="s">
        <v>31</v>
      </c>
      <c r="O292" s="139" t="s">
        <v>726</v>
      </c>
      <c r="P292" s="140" t="s">
        <v>27</v>
      </c>
      <c r="Q292" s="139">
        <v>839</v>
      </c>
      <c r="R292" s="154" t="s">
        <v>33</v>
      </c>
      <c r="S292" s="137">
        <v>16</v>
      </c>
      <c r="T292" s="178">
        <v>3125</v>
      </c>
      <c r="U292" s="156">
        <f t="shared" si="9"/>
        <v>50000</v>
      </c>
      <c r="V292" s="156">
        <f t="shared" si="10"/>
        <v>56000.00000000001</v>
      </c>
      <c r="W292" s="139"/>
      <c r="X292" s="139">
        <v>2012</v>
      </c>
      <c r="Y292" s="139"/>
      <c r="Z292" s="116"/>
      <c r="AA292" s="116"/>
      <c r="AB292" s="116"/>
      <c r="AC292" s="116"/>
      <c r="AD292" s="116"/>
      <c r="AE292" s="116"/>
      <c r="AF292" s="116"/>
      <c r="AG292" s="116"/>
      <c r="AH292" s="116"/>
      <c r="AI292" s="116"/>
      <c r="AJ292" s="116"/>
      <c r="AK292" s="116"/>
      <c r="AL292" s="116"/>
      <c r="AM292" s="116"/>
    </row>
    <row r="293" spans="1:39" s="188" customFormat="1" ht="47.25" customHeight="1">
      <c r="A293" s="9"/>
      <c r="B293" s="152" t="s">
        <v>782</v>
      </c>
      <c r="C293" s="140" t="s">
        <v>14</v>
      </c>
      <c r="D293" s="180" t="s">
        <v>388</v>
      </c>
      <c r="E293" s="153" t="s">
        <v>780</v>
      </c>
      <c r="F293" s="153" t="s">
        <v>783</v>
      </c>
      <c r="G293" s="153" t="s">
        <v>725</v>
      </c>
      <c r="H293" s="139" t="s">
        <v>26</v>
      </c>
      <c r="I293" s="139">
        <v>0</v>
      </c>
      <c r="J293" s="137">
        <v>470000000</v>
      </c>
      <c r="K293" s="140" t="s">
        <v>32</v>
      </c>
      <c r="L293" s="140" t="s">
        <v>345</v>
      </c>
      <c r="M293" s="137" t="s">
        <v>344</v>
      </c>
      <c r="N293" s="153" t="s">
        <v>31</v>
      </c>
      <c r="O293" s="139" t="s">
        <v>726</v>
      </c>
      <c r="P293" s="140" t="s">
        <v>27</v>
      </c>
      <c r="Q293" s="139">
        <v>839</v>
      </c>
      <c r="R293" s="154" t="s">
        <v>33</v>
      </c>
      <c r="S293" s="137">
        <v>30</v>
      </c>
      <c r="T293" s="178">
        <v>3125</v>
      </c>
      <c r="U293" s="156">
        <f t="shared" si="9"/>
        <v>93750</v>
      </c>
      <c r="V293" s="156">
        <f t="shared" si="10"/>
        <v>105000.00000000001</v>
      </c>
      <c r="W293" s="139"/>
      <c r="X293" s="139">
        <v>2012</v>
      </c>
      <c r="Y293" s="139"/>
      <c r="Z293" s="116"/>
      <c r="AA293" s="116"/>
      <c r="AB293" s="116"/>
      <c r="AC293" s="116"/>
      <c r="AD293" s="116"/>
      <c r="AE293" s="116"/>
      <c r="AF293" s="116"/>
      <c r="AG293" s="116"/>
      <c r="AH293" s="116"/>
      <c r="AI293" s="116"/>
      <c r="AJ293" s="116"/>
      <c r="AK293" s="116"/>
      <c r="AL293" s="116"/>
      <c r="AM293" s="116"/>
    </row>
    <row r="294" spans="1:39" s="188" customFormat="1" ht="47.25" customHeight="1">
      <c r="A294" s="9"/>
      <c r="B294" s="152" t="s">
        <v>784</v>
      </c>
      <c r="C294" s="140" t="s">
        <v>14</v>
      </c>
      <c r="D294" s="180" t="s">
        <v>388</v>
      </c>
      <c r="E294" s="153" t="s">
        <v>785</v>
      </c>
      <c r="F294" s="153" t="s">
        <v>786</v>
      </c>
      <c r="G294" s="153" t="s">
        <v>725</v>
      </c>
      <c r="H294" s="139" t="s">
        <v>26</v>
      </c>
      <c r="I294" s="139">
        <v>0</v>
      </c>
      <c r="J294" s="137">
        <v>470000000</v>
      </c>
      <c r="K294" s="140" t="s">
        <v>32</v>
      </c>
      <c r="L294" s="140" t="s">
        <v>345</v>
      </c>
      <c r="M294" s="137" t="s">
        <v>344</v>
      </c>
      <c r="N294" s="153" t="s">
        <v>31</v>
      </c>
      <c r="O294" s="139" t="s">
        <v>726</v>
      </c>
      <c r="P294" s="140" t="s">
        <v>27</v>
      </c>
      <c r="Q294" s="139">
        <v>839</v>
      </c>
      <c r="R294" s="154" t="s">
        <v>33</v>
      </c>
      <c r="S294" s="137">
        <v>20</v>
      </c>
      <c r="T294" s="178">
        <v>5237.14</v>
      </c>
      <c r="U294" s="156">
        <f t="shared" si="9"/>
        <v>104742.8</v>
      </c>
      <c r="V294" s="156">
        <f t="shared" si="10"/>
        <v>117311.93600000002</v>
      </c>
      <c r="W294" s="139"/>
      <c r="X294" s="139">
        <v>2012</v>
      </c>
      <c r="Y294" s="139"/>
      <c r="Z294" s="116"/>
      <c r="AA294" s="116"/>
      <c r="AB294" s="116"/>
      <c r="AC294" s="116"/>
      <c r="AD294" s="116"/>
      <c r="AE294" s="116"/>
      <c r="AF294" s="116"/>
      <c r="AG294" s="116"/>
      <c r="AH294" s="116"/>
      <c r="AI294" s="116"/>
      <c r="AJ294" s="116"/>
      <c r="AK294" s="116"/>
      <c r="AL294" s="116"/>
      <c r="AM294" s="116"/>
    </row>
    <row r="295" spans="1:39" s="188" customFormat="1" ht="47.25" customHeight="1">
      <c r="A295" s="9"/>
      <c r="B295" s="152" t="s">
        <v>790</v>
      </c>
      <c r="C295" s="140" t="s">
        <v>14</v>
      </c>
      <c r="D295" s="180" t="s">
        <v>388</v>
      </c>
      <c r="E295" s="153" t="s">
        <v>791</v>
      </c>
      <c r="F295" s="153" t="s">
        <v>792</v>
      </c>
      <c r="G295" s="153" t="s">
        <v>725</v>
      </c>
      <c r="H295" s="139" t="s">
        <v>26</v>
      </c>
      <c r="I295" s="139">
        <v>0</v>
      </c>
      <c r="J295" s="137">
        <v>470000000</v>
      </c>
      <c r="K295" s="140" t="s">
        <v>32</v>
      </c>
      <c r="L295" s="140" t="s">
        <v>345</v>
      </c>
      <c r="M295" s="137" t="s">
        <v>344</v>
      </c>
      <c r="N295" s="153" t="s">
        <v>31</v>
      </c>
      <c r="O295" s="139" t="s">
        <v>726</v>
      </c>
      <c r="P295" s="140" t="s">
        <v>27</v>
      </c>
      <c r="Q295" s="139">
        <v>839</v>
      </c>
      <c r="R295" s="154" t="s">
        <v>33</v>
      </c>
      <c r="S295" s="137">
        <v>30</v>
      </c>
      <c r="T295" s="178">
        <v>3571.43</v>
      </c>
      <c r="U295" s="156">
        <f t="shared" si="9"/>
        <v>107142.9</v>
      </c>
      <c r="V295" s="156">
        <f t="shared" si="10"/>
        <v>120000.04800000001</v>
      </c>
      <c r="W295" s="139"/>
      <c r="X295" s="139">
        <v>2012</v>
      </c>
      <c r="Y295" s="139"/>
      <c r="Z295" s="116"/>
      <c r="AA295" s="116"/>
      <c r="AB295" s="116"/>
      <c r="AC295" s="116"/>
      <c r="AD295" s="116"/>
      <c r="AE295" s="116"/>
      <c r="AF295" s="116"/>
      <c r="AG295" s="116"/>
      <c r="AH295" s="116"/>
      <c r="AI295" s="116"/>
      <c r="AJ295" s="116"/>
      <c r="AK295" s="116"/>
      <c r="AL295" s="116"/>
      <c r="AM295" s="116"/>
    </row>
    <row r="296" spans="1:39" s="188" customFormat="1" ht="47.25" customHeight="1">
      <c r="A296" s="9"/>
      <c r="B296" s="152" t="s">
        <v>787</v>
      </c>
      <c r="C296" s="140" t="s">
        <v>14</v>
      </c>
      <c r="D296" s="180" t="s">
        <v>388</v>
      </c>
      <c r="E296" s="153" t="s">
        <v>788</v>
      </c>
      <c r="F296" s="153" t="s">
        <v>789</v>
      </c>
      <c r="G296" s="153" t="s">
        <v>725</v>
      </c>
      <c r="H296" s="139" t="s">
        <v>26</v>
      </c>
      <c r="I296" s="139">
        <v>0</v>
      </c>
      <c r="J296" s="137">
        <v>470000000</v>
      </c>
      <c r="K296" s="140" t="s">
        <v>32</v>
      </c>
      <c r="L296" s="140" t="s">
        <v>345</v>
      </c>
      <c r="M296" s="137" t="s">
        <v>344</v>
      </c>
      <c r="N296" s="153" t="s">
        <v>31</v>
      </c>
      <c r="O296" s="139" t="s">
        <v>726</v>
      </c>
      <c r="P296" s="140" t="s">
        <v>27</v>
      </c>
      <c r="Q296" s="139">
        <v>839</v>
      </c>
      <c r="R296" s="154" t="s">
        <v>33</v>
      </c>
      <c r="S296" s="137">
        <v>20</v>
      </c>
      <c r="T296" s="178">
        <v>3571.43</v>
      </c>
      <c r="U296" s="156">
        <f t="shared" si="9"/>
        <v>71428.59999999999</v>
      </c>
      <c r="V296" s="156">
        <f t="shared" si="10"/>
        <v>80000.03199999999</v>
      </c>
      <c r="W296" s="139"/>
      <c r="X296" s="139">
        <v>2012</v>
      </c>
      <c r="Y296" s="139"/>
      <c r="Z296" s="116"/>
      <c r="AA296" s="116"/>
      <c r="AB296" s="116"/>
      <c r="AC296" s="116"/>
      <c r="AD296" s="116"/>
      <c r="AE296" s="116"/>
      <c r="AF296" s="116"/>
      <c r="AG296" s="116"/>
      <c r="AH296" s="116"/>
      <c r="AI296" s="116"/>
      <c r="AJ296" s="116"/>
      <c r="AK296" s="116"/>
      <c r="AL296" s="116"/>
      <c r="AM296" s="116"/>
    </row>
    <row r="297" spans="1:39" s="188" customFormat="1" ht="47.25" customHeight="1">
      <c r="A297" s="9"/>
      <c r="B297" s="152" t="s">
        <v>793</v>
      </c>
      <c r="C297" s="140" t="s">
        <v>14</v>
      </c>
      <c r="D297" s="180" t="s">
        <v>388</v>
      </c>
      <c r="E297" s="153" t="s">
        <v>794</v>
      </c>
      <c r="F297" s="153" t="s">
        <v>741</v>
      </c>
      <c r="G297" s="153" t="s">
        <v>725</v>
      </c>
      <c r="H297" s="139" t="s">
        <v>26</v>
      </c>
      <c r="I297" s="139">
        <v>0</v>
      </c>
      <c r="J297" s="137">
        <v>470000000</v>
      </c>
      <c r="K297" s="140" t="s">
        <v>32</v>
      </c>
      <c r="L297" s="140" t="s">
        <v>345</v>
      </c>
      <c r="M297" s="137" t="s">
        <v>344</v>
      </c>
      <c r="N297" s="153" t="s">
        <v>31</v>
      </c>
      <c r="O297" s="139" t="s">
        <v>726</v>
      </c>
      <c r="P297" s="140" t="s">
        <v>27</v>
      </c>
      <c r="Q297" s="139">
        <v>839</v>
      </c>
      <c r="R297" s="154" t="s">
        <v>33</v>
      </c>
      <c r="S297" s="137">
        <v>20</v>
      </c>
      <c r="T297" s="178">
        <v>5357.14</v>
      </c>
      <c r="U297" s="156">
        <f t="shared" si="9"/>
        <v>107142.8</v>
      </c>
      <c r="V297" s="156">
        <f t="shared" si="10"/>
        <v>119999.93600000002</v>
      </c>
      <c r="W297" s="139"/>
      <c r="X297" s="139">
        <v>2012</v>
      </c>
      <c r="Y297" s="139"/>
      <c r="Z297" s="116"/>
      <c r="AA297" s="116"/>
      <c r="AB297" s="116"/>
      <c r="AC297" s="116"/>
      <c r="AD297" s="116"/>
      <c r="AE297" s="116"/>
      <c r="AF297" s="116"/>
      <c r="AG297" s="116"/>
      <c r="AH297" s="116"/>
      <c r="AI297" s="116"/>
      <c r="AJ297" s="116"/>
      <c r="AK297" s="116"/>
      <c r="AL297" s="116"/>
      <c r="AM297" s="116"/>
    </row>
    <row r="298" spans="1:39" s="188" customFormat="1" ht="47.25" customHeight="1">
      <c r="A298" s="9"/>
      <c r="B298" s="152" t="s">
        <v>795</v>
      </c>
      <c r="C298" s="140" t="s">
        <v>14</v>
      </c>
      <c r="D298" s="180" t="s">
        <v>388</v>
      </c>
      <c r="E298" s="153" t="s">
        <v>796</v>
      </c>
      <c r="F298" s="153" t="s">
        <v>797</v>
      </c>
      <c r="G298" s="153" t="s">
        <v>725</v>
      </c>
      <c r="H298" s="139" t="s">
        <v>26</v>
      </c>
      <c r="I298" s="139">
        <v>0</v>
      </c>
      <c r="J298" s="137">
        <v>470000000</v>
      </c>
      <c r="K298" s="140" t="s">
        <v>32</v>
      </c>
      <c r="L298" s="140" t="s">
        <v>345</v>
      </c>
      <c r="M298" s="137" t="s">
        <v>344</v>
      </c>
      <c r="N298" s="153" t="s">
        <v>31</v>
      </c>
      <c r="O298" s="139" t="s">
        <v>726</v>
      </c>
      <c r="P298" s="140" t="s">
        <v>27</v>
      </c>
      <c r="Q298" s="139">
        <v>839</v>
      </c>
      <c r="R298" s="154" t="s">
        <v>33</v>
      </c>
      <c r="S298" s="137">
        <v>30</v>
      </c>
      <c r="T298" s="178">
        <v>5357.14</v>
      </c>
      <c r="U298" s="156">
        <f t="shared" si="9"/>
        <v>160714.2</v>
      </c>
      <c r="V298" s="156">
        <f t="shared" si="10"/>
        <v>179999.90400000004</v>
      </c>
      <c r="W298" s="139"/>
      <c r="X298" s="139">
        <v>2012</v>
      </c>
      <c r="Y298" s="139"/>
      <c r="Z298" s="116"/>
      <c r="AA298" s="116"/>
      <c r="AB298" s="116"/>
      <c r="AC298" s="116"/>
      <c r="AD298" s="116"/>
      <c r="AE298" s="116"/>
      <c r="AF298" s="116"/>
      <c r="AG298" s="116"/>
      <c r="AH298" s="116"/>
      <c r="AI298" s="116"/>
      <c r="AJ298" s="116"/>
      <c r="AK298" s="116"/>
      <c r="AL298" s="116"/>
      <c r="AM298" s="116"/>
    </row>
    <row r="299" spans="1:39" s="188" customFormat="1" ht="47.25" customHeight="1">
      <c r="A299" s="9"/>
      <c r="B299" s="152" t="s">
        <v>798</v>
      </c>
      <c r="C299" s="140" t="s">
        <v>14</v>
      </c>
      <c r="D299" s="180" t="s">
        <v>388</v>
      </c>
      <c r="E299" s="153" t="s">
        <v>799</v>
      </c>
      <c r="F299" s="153" t="s">
        <v>800</v>
      </c>
      <c r="G299" s="153" t="s">
        <v>725</v>
      </c>
      <c r="H299" s="139" t="s">
        <v>26</v>
      </c>
      <c r="I299" s="139">
        <v>0</v>
      </c>
      <c r="J299" s="137">
        <v>470000000</v>
      </c>
      <c r="K299" s="140" t="s">
        <v>32</v>
      </c>
      <c r="L299" s="140" t="s">
        <v>345</v>
      </c>
      <c r="M299" s="137" t="s">
        <v>344</v>
      </c>
      <c r="N299" s="153" t="s">
        <v>31</v>
      </c>
      <c r="O299" s="139" t="s">
        <v>726</v>
      </c>
      <c r="P299" s="140" t="s">
        <v>27</v>
      </c>
      <c r="Q299" s="139">
        <v>839</v>
      </c>
      <c r="R299" s="154" t="s">
        <v>33</v>
      </c>
      <c r="S299" s="137">
        <v>6</v>
      </c>
      <c r="T299" s="178">
        <v>5357.14</v>
      </c>
      <c r="U299" s="156">
        <f t="shared" si="9"/>
        <v>32142.840000000004</v>
      </c>
      <c r="V299" s="156">
        <f t="shared" si="10"/>
        <v>35999.980800000005</v>
      </c>
      <c r="W299" s="139"/>
      <c r="X299" s="139">
        <v>2012</v>
      </c>
      <c r="Y299" s="139"/>
      <c r="Z299" s="116"/>
      <c r="AA299" s="116"/>
      <c r="AB299" s="116"/>
      <c r="AC299" s="116"/>
      <c r="AD299" s="116"/>
      <c r="AE299" s="116"/>
      <c r="AF299" s="116"/>
      <c r="AG299" s="116"/>
      <c r="AH299" s="116"/>
      <c r="AI299" s="116"/>
      <c r="AJ299" s="116"/>
      <c r="AK299" s="116"/>
      <c r="AL299" s="116"/>
      <c r="AM299" s="116"/>
    </row>
    <row r="300" spans="1:39" s="188" customFormat="1" ht="47.25" customHeight="1">
      <c r="A300" s="9"/>
      <c r="B300" s="152" t="s">
        <v>801</v>
      </c>
      <c r="C300" s="140" t="s">
        <v>14</v>
      </c>
      <c r="D300" s="180" t="s">
        <v>388</v>
      </c>
      <c r="E300" s="153" t="s">
        <v>799</v>
      </c>
      <c r="F300" s="153" t="s">
        <v>802</v>
      </c>
      <c r="G300" s="153" t="s">
        <v>725</v>
      </c>
      <c r="H300" s="139" t="s">
        <v>26</v>
      </c>
      <c r="I300" s="139">
        <v>0</v>
      </c>
      <c r="J300" s="137">
        <v>470000000</v>
      </c>
      <c r="K300" s="140" t="s">
        <v>32</v>
      </c>
      <c r="L300" s="140" t="s">
        <v>345</v>
      </c>
      <c r="M300" s="137" t="s">
        <v>344</v>
      </c>
      <c r="N300" s="153" t="s">
        <v>31</v>
      </c>
      <c r="O300" s="139" t="s">
        <v>726</v>
      </c>
      <c r="P300" s="140" t="s">
        <v>27</v>
      </c>
      <c r="Q300" s="139">
        <v>839</v>
      </c>
      <c r="R300" s="154" t="s">
        <v>33</v>
      </c>
      <c r="S300" s="137">
        <v>6</v>
      </c>
      <c r="T300" s="178">
        <v>5357.14</v>
      </c>
      <c r="U300" s="156">
        <f t="shared" si="9"/>
        <v>32142.840000000004</v>
      </c>
      <c r="V300" s="156">
        <f t="shared" si="10"/>
        <v>35999.980800000005</v>
      </c>
      <c r="W300" s="139"/>
      <c r="X300" s="139">
        <v>2012</v>
      </c>
      <c r="Y300" s="139"/>
      <c r="Z300" s="116"/>
      <c r="AA300" s="116"/>
      <c r="AB300" s="116"/>
      <c r="AC300" s="116"/>
      <c r="AD300" s="116"/>
      <c r="AE300" s="116"/>
      <c r="AF300" s="116"/>
      <c r="AG300" s="116"/>
      <c r="AH300" s="116"/>
      <c r="AI300" s="116"/>
      <c r="AJ300" s="116"/>
      <c r="AK300" s="116"/>
      <c r="AL300" s="116"/>
      <c r="AM300" s="116"/>
    </row>
    <row r="301" spans="1:39" s="188" customFormat="1" ht="47.25" customHeight="1">
      <c r="A301" s="9"/>
      <c r="B301" s="152" t="s">
        <v>803</v>
      </c>
      <c r="C301" s="140" t="s">
        <v>14</v>
      </c>
      <c r="D301" s="180" t="s">
        <v>388</v>
      </c>
      <c r="E301" s="153" t="s">
        <v>799</v>
      </c>
      <c r="F301" s="153" t="s">
        <v>804</v>
      </c>
      <c r="G301" s="153" t="s">
        <v>725</v>
      </c>
      <c r="H301" s="139" t="s">
        <v>26</v>
      </c>
      <c r="I301" s="139">
        <v>0</v>
      </c>
      <c r="J301" s="137">
        <v>470000000</v>
      </c>
      <c r="K301" s="140" t="s">
        <v>32</v>
      </c>
      <c r="L301" s="140" t="s">
        <v>345</v>
      </c>
      <c r="M301" s="137" t="s">
        <v>344</v>
      </c>
      <c r="N301" s="153" t="s">
        <v>31</v>
      </c>
      <c r="O301" s="139" t="s">
        <v>726</v>
      </c>
      <c r="P301" s="140" t="s">
        <v>27</v>
      </c>
      <c r="Q301" s="139">
        <v>839</v>
      </c>
      <c r="R301" s="154" t="s">
        <v>33</v>
      </c>
      <c r="S301" s="137">
        <v>6</v>
      </c>
      <c r="T301" s="178">
        <v>5357.14</v>
      </c>
      <c r="U301" s="156">
        <f t="shared" si="9"/>
        <v>32142.840000000004</v>
      </c>
      <c r="V301" s="156">
        <f t="shared" si="10"/>
        <v>35999.980800000005</v>
      </c>
      <c r="W301" s="139"/>
      <c r="X301" s="139">
        <v>2012</v>
      </c>
      <c r="Y301" s="139"/>
      <c r="Z301" s="116"/>
      <c r="AA301" s="116"/>
      <c r="AB301" s="116"/>
      <c r="AC301" s="116"/>
      <c r="AD301" s="116"/>
      <c r="AE301" s="116"/>
      <c r="AF301" s="116"/>
      <c r="AG301" s="116"/>
      <c r="AH301" s="116"/>
      <c r="AI301" s="116"/>
      <c r="AJ301" s="116"/>
      <c r="AK301" s="116"/>
      <c r="AL301" s="116"/>
      <c r="AM301" s="116"/>
    </row>
    <row r="302" spans="1:39" s="188" customFormat="1" ht="47.25" customHeight="1">
      <c r="A302" s="9"/>
      <c r="B302" s="152" t="s">
        <v>805</v>
      </c>
      <c r="C302" s="140" t="s">
        <v>14</v>
      </c>
      <c r="D302" s="180" t="s">
        <v>716</v>
      </c>
      <c r="E302" s="153" t="s">
        <v>806</v>
      </c>
      <c r="F302" s="153" t="s">
        <v>807</v>
      </c>
      <c r="G302" s="153" t="s">
        <v>725</v>
      </c>
      <c r="H302" s="139" t="s">
        <v>26</v>
      </c>
      <c r="I302" s="139">
        <v>0</v>
      </c>
      <c r="J302" s="137">
        <v>470000000</v>
      </c>
      <c r="K302" s="140" t="s">
        <v>32</v>
      </c>
      <c r="L302" s="140" t="s">
        <v>345</v>
      </c>
      <c r="M302" s="137" t="s">
        <v>344</v>
      </c>
      <c r="N302" s="153" t="s">
        <v>31</v>
      </c>
      <c r="O302" s="139" t="s">
        <v>726</v>
      </c>
      <c r="P302" s="140" t="s">
        <v>27</v>
      </c>
      <c r="Q302" s="139">
        <v>796</v>
      </c>
      <c r="R302" s="154" t="s">
        <v>42</v>
      </c>
      <c r="S302" s="137">
        <v>4</v>
      </c>
      <c r="T302" s="178">
        <v>127678.57</v>
      </c>
      <c r="U302" s="156">
        <f t="shared" si="9"/>
        <v>510714.28</v>
      </c>
      <c r="V302" s="156">
        <f t="shared" si="10"/>
        <v>571999.9936</v>
      </c>
      <c r="W302" s="139"/>
      <c r="X302" s="139">
        <v>2012</v>
      </c>
      <c r="Y302" s="139"/>
      <c r="Z302" s="116"/>
      <c r="AA302" s="116"/>
      <c r="AB302" s="116"/>
      <c r="AC302" s="116"/>
      <c r="AD302" s="116"/>
      <c r="AE302" s="116"/>
      <c r="AF302" s="116"/>
      <c r="AG302" s="116"/>
      <c r="AH302" s="116"/>
      <c r="AI302" s="116"/>
      <c r="AJ302" s="116"/>
      <c r="AK302" s="116"/>
      <c r="AL302" s="116"/>
      <c r="AM302" s="116"/>
    </row>
    <row r="303" spans="1:39" s="188" customFormat="1" ht="47.25" customHeight="1">
      <c r="A303" s="9"/>
      <c r="B303" s="152" t="s">
        <v>812</v>
      </c>
      <c r="C303" s="140" t="s">
        <v>14</v>
      </c>
      <c r="D303" s="140" t="s">
        <v>311</v>
      </c>
      <c r="E303" s="153" t="s">
        <v>813</v>
      </c>
      <c r="F303" s="153" t="s">
        <v>814</v>
      </c>
      <c r="G303" s="153" t="s">
        <v>725</v>
      </c>
      <c r="H303" s="139" t="s">
        <v>26</v>
      </c>
      <c r="I303" s="139">
        <v>0</v>
      </c>
      <c r="J303" s="137">
        <v>470000000</v>
      </c>
      <c r="K303" s="140" t="s">
        <v>32</v>
      </c>
      <c r="L303" s="140" t="s">
        <v>345</v>
      </c>
      <c r="M303" s="137" t="s">
        <v>344</v>
      </c>
      <c r="N303" s="153" t="s">
        <v>31</v>
      </c>
      <c r="O303" s="139" t="s">
        <v>726</v>
      </c>
      <c r="P303" s="140" t="s">
        <v>27</v>
      </c>
      <c r="Q303" s="139">
        <v>796</v>
      </c>
      <c r="R303" s="154" t="s">
        <v>42</v>
      </c>
      <c r="S303" s="137">
        <v>32</v>
      </c>
      <c r="T303" s="178">
        <v>598.93</v>
      </c>
      <c r="U303" s="156">
        <f t="shared" si="9"/>
        <v>19165.76</v>
      </c>
      <c r="V303" s="156">
        <f t="shared" si="10"/>
        <v>21465.6512</v>
      </c>
      <c r="W303" s="139"/>
      <c r="X303" s="139">
        <v>2012</v>
      </c>
      <c r="Y303" s="139"/>
      <c r="Z303" s="116"/>
      <c r="AA303" s="116"/>
      <c r="AB303" s="116"/>
      <c r="AC303" s="116"/>
      <c r="AD303" s="116"/>
      <c r="AE303" s="116"/>
      <c r="AF303" s="116"/>
      <c r="AG303" s="116"/>
      <c r="AH303" s="116"/>
      <c r="AI303" s="116"/>
      <c r="AJ303" s="116"/>
      <c r="AK303" s="116"/>
      <c r="AL303" s="116"/>
      <c r="AM303" s="116"/>
    </row>
    <row r="304" spans="1:39" s="188" customFormat="1" ht="47.25" customHeight="1">
      <c r="A304" s="9"/>
      <c r="B304" s="152" t="s">
        <v>815</v>
      </c>
      <c r="C304" s="140" t="s">
        <v>14</v>
      </c>
      <c r="D304" s="140" t="s">
        <v>311</v>
      </c>
      <c r="E304" s="153" t="s">
        <v>816</v>
      </c>
      <c r="F304" s="153" t="s">
        <v>817</v>
      </c>
      <c r="G304" s="153" t="s">
        <v>725</v>
      </c>
      <c r="H304" s="139" t="s">
        <v>26</v>
      </c>
      <c r="I304" s="139">
        <v>0</v>
      </c>
      <c r="J304" s="137">
        <v>470000000</v>
      </c>
      <c r="K304" s="140" t="s">
        <v>32</v>
      </c>
      <c r="L304" s="140" t="s">
        <v>345</v>
      </c>
      <c r="M304" s="137" t="s">
        <v>344</v>
      </c>
      <c r="N304" s="153" t="s">
        <v>31</v>
      </c>
      <c r="O304" s="139" t="s">
        <v>726</v>
      </c>
      <c r="P304" s="140" t="s">
        <v>27</v>
      </c>
      <c r="Q304" s="139">
        <v>796</v>
      </c>
      <c r="R304" s="154" t="s">
        <v>42</v>
      </c>
      <c r="S304" s="137">
        <v>12</v>
      </c>
      <c r="T304" s="178">
        <v>314.55</v>
      </c>
      <c r="U304" s="156">
        <f t="shared" si="9"/>
        <v>3774.6000000000004</v>
      </c>
      <c r="V304" s="156">
        <f t="shared" si="10"/>
        <v>4227.552000000001</v>
      </c>
      <c r="W304" s="139"/>
      <c r="X304" s="139">
        <v>2012</v>
      </c>
      <c r="Y304" s="139"/>
      <c r="Z304" s="116"/>
      <c r="AA304" s="116"/>
      <c r="AB304" s="116"/>
      <c r="AC304" s="116"/>
      <c r="AD304" s="116"/>
      <c r="AE304" s="116"/>
      <c r="AF304" s="116"/>
      <c r="AG304" s="116"/>
      <c r="AH304" s="116"/>
      <c r="AI304" s="116"/>
      <c r="AJ304" s="116"/>
      <c r="AK304" s="116"/>
      <c r="AL304" s="116"/>
      <c r="AM304" s="116"/>
    </row>
    <row r="305" spans="1:39" s="188" customFormat="1" ht="47.25" customHeight="1">
      <c r="A305" s="9"/>
      <c r="B305" s="152" t="s">
        <v>818</v>
      </c>
      <c r="C305" s="140" t="s">
        <v>14</v>
      </c>
      <c r="D305" s="180" t="s">
        <v>388</v>
      </c>
      <c r="E305" s="153" t="s">
        <v>819</v>
      </c>
      <c r="F305" s="153" t="s">
        <v>820</v>
      </c>
      <c r="G305" s="153" t="s">
        <v>725</v>
      </c>
      <c r="H305" s="139" t="s">
        <v>26</v>
      </c>
      <c r="I305" s="139">
        <v>0</v>
      </c>
      <c r="J305" s="137">
        <v>470000000</v>
      </c>
      <c r="K305" s="140" t="s">
        <v>32</v>
      </c>
      <c r="L305" s="140" t="s">
        <v>345</v>
      </c>
      <c r="M305" s="137" t="s">
        <v>344</v>
      </c>
      <c r="N305" s="153" t="s">
        <v>31</v>
      </c>
      <c r="O305" s="139" t="s">
        <v>726</v>
      </c>
      <c r="P305" s="140" t="s">
        <v>27</v>
      </c>
      <c r="Q305" s="139">
        <v>796</v>
      </c>
      <c r="R305" s="154" t="s">
        <v>42</v>
      </c>
      <c r="S305" s="137">
        <v>2</v>
      </c>
      <c r="T305" s="178">
        <v>580.36</v>
      </c>
      <c r="U305" s="156">
        <f t="shared" si="9"/>
        <v>1160.72</v>
      </c>
      <c r="V305" s="156">
        <f t="shared" si="10"/>
        <v>1300.0064000000002</v>
      </c>
      <c r="W305" s="139"/>
      <c r="X305" s="139">
        <v>2012</v>
      </c>
      <c r="Y305" s="139"/>
      <c r="Z305" s="116"/>
      <c r="AA305" s="116"/>
      <c r="AB305" s="116"/>
      <c r="AC305" s="116"/>
      <c r="AD305" s="116"/>
      <c r="AE305" s="116"/>
      <c r="AF305" s="116"/>
      <c r="AG305" s="116"/>
      <c r="AH305" s="116"/>
      <c r="AI305" s="116"/>
      <c r="AJ305" s="116"/>
      <c r="AK305" s="116"/>
      <c r="AL305" s="116"/>
      <c r="AM305" s="116"/>
    </row>
    <row r="306" spans="1:39" s="188" customFormat="1" ht="47.25" customHeight="1">
      <c r="A306" s="9"/>
      <c r="B306" s="152" t="s">
        <v>821</v>
      </c>
      <c r="C306" s="140" t="s">
        <v>14</v>
      </c>
      <c r="D306" s="180" t="s">
        <v>282</v>
      </c>
      <c r="E306" s="153" t="s">
        <v>822</v>
      </c>
      <c r="F306" s="153" t="s">
        <v>823</v>
      </c>
      <c r="G306" s="153" t="s">
        <v>725</v>
      </c>
      <c r="H306" s="139" t="s">
        <v>26</v>
      </c>
      <c r="I306" s="139">
        <v>0</v>
      </c>
      <c r="J306" s="137">
        <v>470000000</v>
      </c>
      <c r="K306" s="140" t="s">
        <v>32</v>
      </c>
      <c r="L306" s="140" t="s">
        <v>345</v>
      </c>
      <c r="M306" s="137" t="s">
        <v>344</v>
      </c>
      <c r="N306" s="153" t="s">
        <v>31</v>
      </c>
      <c r="O306" s="139" t="s">
        <v>726</v>
      </c>
      <c r="P306" s="140" t="s">
        <v>27</v>
      </c>
      <c r="Q306" s="139">
        <v>796</v>
      </c>
      <c r="R306" s="154" t="s">
        <v>42</v>
      </c>
      <c r="S306" s="137">
        <v>2</v>
      </c>
      <c r="T306" s="178">
        <v>251243.92</v>
      </c>
      <c r="U306" s="156">
        <f t="shared" si="9"/>
        <v>502487.84</v>
      </c>
      <c r="V306" s="156">
        <f t="shared" si="10"/>
        <v>562786.3808</v>
      </c>
      <c r="W306" s="139"/>
      <c r="X306" s="139">
        <v>2012</v>
      </c>
      <c r="Y306" s="139"/>
      <c r="Z306" s="116"/>
      <c r="AA306" s="116"/>
      <c r="AB306" s="116"/>
      <c r="AC306" s="116"/>
      <c r="AD306" s="116"/>
      <c r="AE306" s="116"/>
      <c r="AF306" s="116"/>
      <c r="AG306" s="116"/>
      <c r="AH306" s="116"/>
      <c r="AI306" s="116"/>
      <c r="AJ306" s="116"/>
      <c r="AK306" s="116"/>
      <c r="AL306" s="116"/>
      <c r="AM306" s="116"/>
    </row>
    <row r="307" spans="1:39" s="188" customFormat="1" ht="47.25" customHeight="1">
      <c r="A307" s="9"/>
      <c r="B307" s="152" t="s">
        <v>824</v>
      </c>
      <c r="C307" s="140" t="s">
        <v>14</v>
      </c>
      <c r="D307" s="180" t="s">
        <v>388</v>
      </c>
      <c r="E307" s="153" t="s">
        <v>825</v>
      </c>
      <c r="F307" s="153" t="s">
        <v>826</v>
      </c>
      <c r="G307" s="153" t="s">
        <v>725</v>
      </c>
      <c r="H307" s="139" t="s">
        <v>26</v>
      </c>
      <c r="I307" s="139">
        <v>0</v>
      </c>
      <c r="J307" s="137">
        <v>470000000</v>
      </c>
      <c r="K307" s="140" t="s">
        <v>32</v>
      </c>
      <c r="L307" s="140" t="s">
        <v>345</v>
      </c>
      <c r="M307" s="137" t="s">
        <v>344</v>
      </c>
      <c r="N307" s="153" t="s">
        <v>31</v>
      </c>
      <c r="O307" s="139" t="s">
        <v>726</v>
      </c>
      <c r="P307" s="140" t="s">
        <v>27</v>
      </c>
      <c r="Q307" s="139">
        <v>796</v>
      </c>
      <c r="R307" s="154" t="s">
        <v>42</v>
      </c>
      <c r="S307" s="137">
        <v>5</v>
      </c>
      <c r="T307" s="178">
        <v>235000</v>
      </c>
      <c r="U307" s="156">
        <f t="shared" si="9"/>
        <v>1175000</v>
      </c>
      <c r="V307" s="156">
        <f t="shared" si="10"/>
        <v>1316000.0000000002</v>
      </c>
      <c r="W307" s="139"/>
      <c r="X307" s="139">
        <v>2012</v>
      </c>
      <c r="Y307" s="139"/>
      <c r="Z307" s="116"/>
      <c r="AA307" s="116"/>
      <c r="AB307" s="116"/>
      <c r="AC307" s="116"/>
      <c r="AD307" s="116"/>
      <c r="AE307" s="116"/>
      <c r="AF307" s="116"/>
      <c r="AG307" s="116"/>
      <c r="AH307" s="116"/>
      <c r="AI307" s="116"/>
      <c r="AJ307" s="116"/>
      <c r="AK307" s="116"/>
      <c r="AL307" s="116"/>
      <c r="AM307" s="116"/>
    </row>
    <row r="308" spans="1:39" s="188" customFormat="1" ht="47.25" customHeight="1">
      <c r="A308" s="9"/>
      <c r="B308" s="152" t="s">
        <v>827</v>
      </c>
      <c r="C308" s="140" t="s">
        <v>14</v>
      </c>
      <c r="D308" s="179">
        <v>43767</v>
      </c>
      <c r="E308" s="153" t="s">
        <v>828</v>
      </c>
      <c r="F308" s="153" t="s">
        <v>829</v>
      </c>
      <c r="G308" s="153" t="s">
        <v>725</v>
      </c>
      <c r="H308" s="139" t="s">
        <v>26</v>
      </c>
      <c r="I308" s="139">
        <v>0</v>
      </c>
      <c r="J308" s="137">
        <v>470000000</v>
      </c>
      <c r="K308" s="140" t="s">
        <v>32</v>
      </c>
      <c r="L308" s="140" t="s">
        <v>345</v>
      </c>
      <c r="M308" s="137" t="s">
        <v>344</v>
      </c>
      <c r="N308" s="153" t="s">
        <v>31</v>
      </c>
      <c r="O308" s="139" t="s">
        <v>726</v>
      </c>
      <c r="P308" s="140" t="s">
        <v>27</v>
      </c>
      <c r="Q308" s="139">
        <v>796</v>
      </c>
      <c r="R308" s="154" t="s">
        <v>42</v>
      </c>
      <c r="S308" s="137">
        <v>36</v>
      </c>
      <c r="T308" s="178">
        <v>10910</v>
      </c>
      <c r="U308" s="156">
        <f t="shared" si="9"/>
        <v>392760</v>
      </c>
      <c r="V308" s="156">
        <f t="shared" si="10"/>
        <v>439891.20000000007</v>
      </c>
      <c r="W308" s="139"/>
      <c r="X308" s="139">
        <v>2012</v>
      </c>
      <c r="Y308" s="139"/>
      <c r="Z308" s="116"/>
      <c r="AA308" s="116"/>
      <c r="AB308" s="116"/>
      <c r="AC308" s="116"/>
      <c r="AD308" s="116"/>
      <c r="AE308" s="116"/>
      <c r="AF308" s="116"/>
      <c r="AG308" s="116"/>
      <c r="AH308" s="116"/>
      <c r="AI308" s="116"/>
      <c r="AJ308" s="116"/>
      <c r="AK308" s="116"/>
      <c r="AL308" s="116"/>
      <c r="AM308" s="116"/>
    </row>
    <row r="309" spans="1:39" s="188" customFormat="1" ht="47.25" customHeight="1">
      <c r="A309" s="9"/>
      <c r="B309" s="152" t="s">
        <v>830</v>
      </c>
      <c r="C309" s="140" t="s">
        <v>14</v>
      </c>
      <c r="D309" s="179">
        <v>41271</v>
      </c>
      <c r="E309" s="153" t="s">
        <v>831</v>
      </c>
      <c r="F309" s="153" t="s">
        <v>832</v>
      </c>
      <c r="G309" s="153" t="s">
        <v>725</v>
      </c>
      <c r="H309" s="139" t="s">
        <v>26</v>
      </c>
      <c r="I309" s="139">
        <v>0</v>
      </c>
      <c r="J309" s="137">
        <v>470000000</v>
      </c>
      <c r="K309" s="140" t="s">
        <v>32</v>
      </c>
      <c r="L309" s="140" t="s">
        <v>345</v>
      </c>
      <c r="M309" s="137" t="s">
        <v>344</v>
      </c>
      <c r="N309" s="153" t="s">
        <v>31</v>
      </c>
      <c r="O309" s="139" t="s">
        <v>726</v>
      </c>
      <c r="P309" s="140" t="s">
        <v>27</v>
      </c>
      <c r="Q309" s="139">
        <v>796</v>
      </c>
      <c r="R309" s="154" t="s">
        <v>42</v>
      </c>
      <c r="S309" s="137">
        <v>1</v>
      </c>
      <c r="T309" s="178">
        <v>981222.61</v>
      </c>
      <c r="U309" s="156">
        <f t="shared" si="9"/>
        <v>981222.61</v>
      </c>
      <c r="V309" s="156">
        <f t="shared" si="10"/>
        <v>1098969.3232</v>
      </c>
      <c r="W309" s="139"/>
      <c r="X309" s="139">
        <v>2012</v>
      </c>
      <c r="Y309" s="139"/>
      <c r="Z309" s="116"/>
      <c r="AA309" s="116"/>
      <c r="AB309" s="116"/>
      <c r="AC309" s="116"/>
      <c r="AD309" s="116"/>
      <c r="AE309" s="116"/>
      <c r="AF309" s="116"/>
      <c r="AG309" s="116"/>
      <c r="AH309" s="116"/>
      <c r="AI309" s="116"/>
      <c r="AJ309" s="116"/>
      <c r="AK309" s="116"/>
      <c r="AL309" s="116"/>
      <c r="AM309" s="116"/>
    </row>
    <row r="310" spans="1:39" s="188" customFormat="1" ht="47.25" customHeight="1">
      <c r="A310" s="9"/>
      <c r="B310" s="152" t="s">
        <v>833</v>
      </c>
      <c r="C310" s="140" t="s">
        <v>14</v>
      </c>
      <c r="D310" s="180" t="s">
        <v>388</v>
      </c>
      <c r="E310" s="153" t="s">
        <v>834</v>
      </c>
      <c r="F310" s="153" t="s">
        <v>835</v>
      </c>
      <c r="G310" s="153" t="s">
        <v>725</v>
      </c>
      <c r="H310" s="139" t="s">
        <v>26</v>
      </c>
      <c r="I310" s="139">
        <v>0</v>
      </c>
      <c r="J310" s="137">
        <v>470000000</v>
      </c>
      <c r="K310" s="140" t="s">
        <v>32</v>
      </c>
      <c r="L310" s="140" t="s">
        <v>345</v>
      </c>
      <c r="M310" s="137" t="s">
        <v>344</v>
      </c>
      <c r="N310" s="153" t="s">
        <v>31</v>
      </c>
      <c r="O310" s="139" t="s">
        <v>726</v>
      </c>
      <c r="P310" s="140" t="s">
        <v>27</v>
      </c>
      <c r="Q310" s="139">
        <v>839</v>
      </c>
      <c r="R310" s="154" t="s">
        <v>33</v>
      </c>
      <c r="S310" s="137">
        <v>26</v>
      </c>
      <c r="T310" s="178">
        <v>3571.43</v>
      </c>
      <c r="U310" s="156">
        <f t="shared" si="9"/>
        <v>92857.18</v>
      </c>
      <c r="V310" s="156">
        <f t="shared" si="10"/>
        <v>104000.0416</v>
      </c>
      <c r="W310" s="139"/>
      <c r="X310" s="139">
        <v>2012</v>
      </c>
      <c r="Y310" s="139"/>
      <c r="Z310" s="116"/>
      <c r="AA310" s="116"/>
      <c r="AB310" s="116"/>
      <c r="AC310" s="116"/>
      <c r="AD310" s="116"/>
      <c r="AE310" s="116"/>
      <c r="AF310" s="116"/>
      <c r="AG310" s="116"/>
      <c r="AH310" s="116"/>
      <c r="AI310" s="116"/>
      <c r="AJ310" s="116"/>
      <c r="AK310" s="116"/>
      <c r="AL310" s="116"/>
      <c r="AM310" s="116"/>
    </row>
    <row r="311" spans="1:39" s="188" customFormat="1" ht="47.25" customHeight="1">
      <c r="A311" s="9"/>
      <c r="B311" s="152" t="s">
        <v>836</v>
      </c>
      <c r="C311" s="140" t="s">
        <v>14</v>
      </c>
      <c r="D311" s="180" t="s">
        <v>388</v>
      </c>
      <c r="E311" s="153" t="s">
        <v>837</v>
      </c>
      <c r="F311" s="153" t="s">
        <v>838</v>
      </c>
      <c r="G311" s="153" t="s">
        <v>725</v>
      </c>
      <c r="H311" s="139" t="s">
        <v>26</v>
      </c>
      <c r="I311" s="139">
        <v>0</v>
      </c>
      <c r="J311" s="137">
        <v>470000000</v>
      </c>
      <c r="K311" s="140" t="s">
        <v>32</v>
      </c>
      <c r="L311" s="140" t="s">
        <v>345</v>
      </c>
      <c r="M311" s="137" t="s">
        <v>344</v>
      </c>
      <c r="N311" s="153" t="s">
        <v>31</v>
      </c>
      <c r="O311" s="139" t="s">
        <v>726</v>
      </c>
      <c r="P311" s="140" t="s">
        <v>27</v>
      </c>
      <c r="Q311" s="139">
        <v>796</v>
      </c>
      <c r="R311" s="154" t="s">
        <v>42</v>
      </c>
      <c r="S311" s="137">
        <v>1</v>
      </c>
      <c r="T311" s="178">
        <v>663138.93</v>
      </c>
      <c r="U311" s="156">
        <f t="shared" si="9"/>
        <v>663138.93</v>
      </c>
      <c r="V311" s="156">
        <f t="shared" si="10"/>
        <v>742715.6016000002</v>
      </c>
      <c r="W311" s="139"/>
      <c r="X311" s="139">
        <v>2012</v>
      </c>
      <c r="Y311" s="139"/>
      <c r="Z311" s="116"/>
      <c r="AA311" s="116"/>
      <c r="AB311" s="116"/>
      <c r="AC311" s="116"/>
      <c r="AD311" s="116"/>
      <c r="AE311" s="116"/>
      <c r="AF311" s="116"/>
      <c r="AG311" s="116"/>
      <c r="AH311" s="116"/>
      <c r="AI311" s="116"/>
      <c r="AJ311" s="116"/>
      <c r="AK311" s="116"/>
      <c r="AL311" s="116"/>
      <c r="AM311" s="116"/>
    </row>
    <row r="312" spans="1:39" s="188" customFormat="1" ht="47.25" customHeight="1">
      <c r="A312" s="9"/>
      <c r="B312" s="152" t="s">
        <v>839</v>
      </c>
      <c r="C312" s="140" t="s">
        <v>14</v>
      </c>
      <c r="D312" s="180" t="s">
        <v>388</v>
      </c>
      <c r="E312" s="153" t="s">
        <v>840</v>
      </c>
      <c r="F312" s="153" t="s">
        <v>841</v>
      </c>
      <c r="G312" s="153" t="s">
        <v>725</v>
      </c>
      <c r="H312" s="139" t="s">
        <v>26</v>
      </c>
      <c r="I312" s="139">
        <v>0</v>
      </c>
      <c r="J312" s="137">
        <v>470000000</v>
      </c>
      <c r="K312" s="140" t="s">
        <v>32</v>
      </c>
      <c r="L312" s="140" t="s">
        <v>345</v>
      </c>
      <c r="M312" s="137" t="s">
        <v>344</v>
      </c>
      <c r="N312" s="153" t="s">
        <v>31</v>
      </c>
      <c r="O312" s="139" t="s">
        <v>726</v>
      </c>
      <c r="P312" s="140" t="s">
        <v>27</v>
      </c>
      <c r="Q312" s="139">
        <v>796</v>
      </c>
      <c r="R312" s="154" t="s">
        <v>42</v>
      </c>
      <c r="S312" s="137">
        <v>4</v>
      </c>
      <c r="T312" s="178">
        <v>84000</v>
      </c>
      <c r="U312" s="156">
        <f t="shared" si="9"/>
        <v>336000</v>
      </c>
      <c r="V312" s="156">
        <f t="shared" si="10"/>
        <v>376320.00000000006</v>
      </c>
      <c r="W312" s="139"/>
      <c r="X312" s="139">
        <v>2012</v>
      </c>
      <c r="Y312" s="139"/>
      <c r="Z312" s="116"/>
      <c r="AA312" s="116"/>
      <c r="AB312" s="116"/>
      <c r="AC312" s="116"/>
      <c r="AD312" s="116"/>
      <c r="AE312" s="116"/>
      <c r="AF312" s="116"/>
      <c r="AG312" s="116"/>
      <c r="AH312" s="116"/>
      <c r="AI312" s="116"/>
      <c r="AJ312" s="116"/>
      <c r="AK312" s="116"/>
      <c r="AL312" s="116"/>
      <c r="AM312" s="116"/>
    </row>
    <row r="313" spans="1:39" s="188" customFormat="1" ht="47.25" customHeight="1">
      <c r="A313" s="9"/>
      <c r="B313" s="152" t="s">
        <v>842</v>
      </c>
      <c r="C313" s="140" t="s">
        <v>14</v>
      </c>
      <c r="D313" s="180" t="s">
        <v>282</v>
      </c>
      <c r="E313" s="153" t="s">
        <v>305</v>
      </c>
      <c r="F313" s="153" t="s">
        <v>845</v>
      </c>
      <c r="G313" s="153" t="s">
        <v>725</v>
      </c>
      <c r="H313" s="139" t="s">
        <v>26</v>
      </c>
      <c r="I313" s="139">
        <v>0</v>
      </c>
      <c r="J313" s="137">
        <v>470000000</v>
      </c>
      <c r="K313" s="140" t="s">
        <v>32</v>
      </c>
      <c r="L313" s="140" t="s">
        <v>345</v>
      </c>
      <c r="M313" s="137" t="s">
        <v>344</v>
      </c>
      <c r="N313" s="153" t="s">
        <v>31</v>
      </c>
      <c r="O313" s="139" t="s">
        <v>726</v>
      </c>
      <c r="P313" s="140" t="s">
        <v>27</v>
      </c>
      <c r="Q313" s="139">
        <v>796</v>
      </c>
      <c r="R313" s="154" t="s">
        <v>42</v>
      </c>
      <c r="S313" s="137">
        <v>2</v>
      </c>
      <c r="T313" s="178">
        <v>153214.29</v>
      </c>
      <c r="U313" s="156">
        <f t="shared" si="9"/>
        <v>306428.58</v>
      </c>
      <c r="V313" s="156">
        <f t="shared" si="10"/>
        <v>343200.00960000005</v>
      </c>
      <c r="W313" s="139"/>
      <c r="X313" s="139">
        <v>2012</v>
      </c>
      <c r="Y313" s="139"/>
      <c r="Z313" s="116"/>
      <c r="AA313" s="116"/>
      <c r="AB313" s="116"/>
      <c r="AC313" s="116"/>
      <c r="AD313" s="116"/>
      <c r="AE313" s="116"/>
      <c r="AF313" s="116"/>
      <c r="AG313" s="116"/>
      <c r="AH313" s="116"/>
      <c r="AI313" s="116"/>
      <c r="AJ313" s="116"/>
      <c r="AK313" s="116"/>
      <c r="AL313" s="116"/>
      <c r="AM313" s="116"/>
    </row>
    <row r="314" spans="1:39" s="188" customFormat="1" ht="47.25" customHeight="1">
      <c r="A314" s="9"/>
      <c r="B314" s="152" t="s">
        <v>843</v>
      </c>
      <c r="C314" s="140" t="s">
        <v>14</v>
      </c>
      <c r="D314" s="180" t="s">
        <v>282</v>
      </c>
      <c r="E314" s="153" t="s">
        <v>305</v>
      </c>
      <c r="F314" s="153" t="s">
        <v>800</v>
      </c>
      <c r="G314" s="153" t="s">
        <v>725</v>
      </c>
      <c r="H314" s="139" t="s">
        <v>26</v>
      </c>
      <c r="I314" s="139">
        <v>0</v>
      </c>
      <c r="J314" s="137">
        <v>470000000</v>
      </c>
      <c r="K314" s="140" t="s">
        <v>32</v>
      </c>
      <c r="L314" s="140" t="s">
        <v>345</v>
      </c>
      <c r="M314" s="137" t="s">
        <v>344</v>
      </c>
      <c r="N314" s="153" t="s">
        <v>31</v>
      </c>
      <c r="O314" s="139" t="s">
        <v>726</v>
      </c>
      <c r="P314" s="140" t="s">
        <v>27</v>
      </c>
      <c r="Q314" s="139">
        <v>796</v>
      </c>
      <c r="R314" s="154" t="s">
        <v>42</v>
      </c>
      <c r="S314" s="137">
        <v>2</v>
      </c>
      <c r="T314" s="178">
        <v>153214.29</v>
      </c>
      <c r="U314" s="156">
        <f t="shared" si="9"/>
        <v>306428.58</v>
      </c>
      <c r="V314" s="156">
        <f t="shared" si="10"/>
        <v>343200.00960000005</v>
      </c>
      <c r="W314" s="139"/>
      <c r="X314" s="139">
        <v>2012</v>
      </c>
      <c r="Y314" s="139"/>
      <c r="Z314" s="116"/>
      <c r="AA314" s="116"/>
      <c r="AB314" s="116"/>
      <c r="AC314" s="116"/>
      <c r="AD314" s="116"/>
      <c r="AE314" s="116"/>
      <c r="AF314" s="116"/>
      <c r="AG314" s="116"/>
      <c r="AH314" s="116"/>
      <c r="AI314" s="116"/>
      <c r="AJ314" s="116"/>
      <c r="AK314" s="116"/>
      <c r="AL314" s="116"/>
      <c r="AM314" s="116"/>
    </row>
    <row r="315" spans="1:39" s="188" customFormat="1" ht="47.25" customHeight="1">
      <c r="A315" s="9"/>
      <c r="B315" s="152" t="s">
        <v>844</v>
      </c>
      <c r="C315" s="140" t="s">
        <v>14</v>
      </c>
      <c r="D315" s="140" t="s">
        <v>846</v>
      </c>
      <c r="E315" s="153" t="s">
        <v>847</v>
      </c>
      <c r="F315" s="153" t="s">
        <v>848</v>
      </c>
      <c r="G315" s="153" t="s">
        <v>725</v>
      </c>
      <c r="H315" s="139" t="s">
        <v>26</v>
      </c>
      <c r="I315" s="139">
        <v>0</v>
      </c>
      <c r="J315" s="137">
        <v>470000000</v>
      </c>
      <c r="K315" s="140" t="s">
        <v>32</v>
      </c>
      <c r="L315" s="140" t="s">
        <v>345</v>
      </c>
      <c r="M315" s="137" t="s">
        <v>344</v>
      </c>
      <c r="N315" s="153" t="s">
        <v>31</v>
      </c>
      <c r="O315" s="139" t="s">
        <v>726</v>
      </c>
      <c r="P315" s="140" t="s">
        <v>27</v>
      </c>
      <c r="Q315" s="139">
        <v>796</v>
      </c>
      <c r="R315" s="154" t="s">
        <v>42</v>
      </c>
      <c r="S315" s="137">
        <v>4</v>
      </c>
      <c r="T315" s="178">
        <v>2006517.04</v>
      </c>
      <c r="U315" s="156">
        <f t="shared" si="9"/>
        <v>8026068.16</v>
      </c>
      <c r="V315" s="156">
        <f t="shared" si="10"/>
        <v>8989196.339200001</v>
      </c>
      <c r="W315" s="139"/>
      <c r="X315" s="139">
        <v>2012</v>
      </c>
      <c r="Y315" s="139"/>
      <c r="Z315" s="116"/>
      <c r="AA315" s="116"/>
      <c r="AB315" s="116"/>
      <c r="AC315" s="116"/>
      <c r="AD315" s="116"/>
      <c r="AE315" s="116"/>
      <c r="AF315" s="116"/>
      <c r="AG315" s="116"/>
      <c r="AH315" s="116"/>
      <c r="AI315" s="116"/>
      <c r="AJ315" s="116"/>
      <c r="AK315" s="116"/>
      <c r="AL315" s="116"/>
      <c r="AM315" s="116"/>
    </row>
    <row r="316" spans="1:39" s="188" customFormat="1" ht="47.25" customHeight="1">
      <c r="A316" s="9"/>
      <c r="B316" s="152" t="s">
        <v>849</v>
      </c>
      <c r="C316" s="140" t="s">
        <v>14</v>
      </c>
      <c r="D316" s="140" t="s">
        <v>633</v>
      </c>
      <c r="E316" s="153" t="s">
        <v>859</v>
      </c>
      <c r="F316" s="153" t="s">
        <v>860</v>
      </c>
      <c r="G316" s="153" t="s">
        <v>725</v>
      </c>
      <c r="H316" s="139" t="s">
        <v>26</v>
      </c>
      <c r="I316" s="139">
        <v>0</v>
      </c>
      <c r="J316" s="137">
        <v>470000000</v>
      </c>
      <c r="K316" s="140" t="s">
        <v>32</v>
      </c>
      <c r="L316" s="140" t="s">
        <v>345</v>
      </c>
      <c r="M316" s="137" t="s">
        <v>344</v>
      </c>
      <c r="N316" s="153" t="s">
        <v>31</v>
      </c>
      <c r="O316" s="139" t="s">
        <v>726</v>
      </c>
      <c r="P316" s="140" t="s">
        <v>27</v>
      </c>
      <c r="Q316" s="139">
        <v>796</v>
      </c>
      <c r="R316" s="154" t="s">
        <v>42</v>
      </c>
      <c r="S316" s="137">
        <v>4</v>
      </c>
      <c r="T316" s="178">
        <v>75529.25</v>
      </c>
      <c r="U316" s="156">
        <f t="shared" si="9"/>
        <v>302117</v>
      </c>
      <c r="V316" s="156">
        <f t="shared" si="10"/>
        <v>338371.04000000004</v>
      </c>
      <c r="W316" s="139"/>
      <c r="X316" s="139">
        <v>2012</v>
      </c>
      <c r="Y316" s="139"/>
      <c r="Z316" s="116"/>
      <c r="AA316" s="116"/>
      <c r="AB316" s="116"/>
      <c r="AC316" s="116"/>
      <c r="AD316" s="116"/>
      <c r="AE316" s="116"/>
      <c r="AF316" s="116"/>
      <c r="AG316" s="116"/>
      <c r="AH316" s="116"/>
      <c r="AI316" s="116"/>
      <c r="AJ316" s="116"/>
      <c r="AK316" s="116"/>
      <c r="AL316" s="116"/>
      <c r="AM316" s="116"/>
    </row>
    <row r="317" spans="1:39" s="188" customFormat="1" ht="47.25" customHeight="1">
      <c r="A317" s="9"/>
      <c r="B317" s="152" t="s">
        <v>866</v>
      </c>
      <c r="C317" s="140" t="s">
        <v>14</v>
      </c>
      <c r="D317" s="179">
        <v>43767</v>
      </c>
      <c r="E317" s="153" t="s">
        <v>867</v>
      </c>
      <c r="F317" s="153" t="s">
        <v>868</v>
      </c>
      <c r="G317" s="153" t="s">
        <v>725</v>
      </c>
      <c r="H317" s="139" t="s">
        <v>26</v>
      </c>
      <c r="I317" s="139">
        <v>0</v>
      </c>
      <c r="J317" s="137">
        <v>470000000</v>
      </c>
      <c r="K317" s="140" t="s">
        <v>32</v>
      </c>
      <c r="L317" s="140" t="s">
        <v>345</v>
      </c>
      <c r="M317" s="137" t="s">
        <v>344</v>
      </c>
      <c r="N317" s="153" t="s">
        <v>31</v>
      </c>
      <c r="O317" s="139" t="s">
        <v>726</v>
      </c>
      <c r="P317" s="140" t="s">
        <v>27</v>
      </c>
      <c r="Q317" s="139">
        <v>839</v>
      </c>
      <c r="R317" s="154" t="s">
        <v>33</v>
      </c>
      <c r="S317" s="137">
        <v>4</v>
      </c>
      <c r="T317" s="178">
        <v>8750</v>
      </c>
      <c r="U317" s="156">
        <f t="shared" si="9"/>
        <v>35000</v>
      </c>
      <c r="V317" s="156">
        <f t="shared" si="10"/>
        <v>39200.00000000001</v>
      </c>
      <c r="W317" s="139"/>
      <c r="X317" s="139">
        <v>2012</v>
      </c>
      <c r="Y317" s="139"/>
      <c r="Z317" s="116"/>
      <c r="AA317" s="116"/>
      <c r="AB317" s="116"/>
      <c r="AC317" s="116"/>
      <c r="AD317" s="116"/>
      <c r="AE317" s="116"/>
      <c r="AF317" s="116"/>
      <c r="AG317" s="116"/>
      <c r="AH317" s="116"/>
      <c r="AI317" s="116"/>
      <c r="AJ317" s="116"/>
      <c r="AK317" s="116"/>
      <c r="AL317" s="116"/>
      <c r="AM317" s="116"/>
    </row>
    <row r="318" spans="1:39" s="188" customFormat="1" ht="47.25" customHeight="1">
      <c r="A318" s="9"/>
      <c r="B318" s="152" t="s">
        <v>869</v>
      </c>
      <c r="C318" s="140" t="s">
        <v>14</v>
      </c>
      <c r="D318" s="179">
        <v>43767</v>
      </c>
      <c r="E318" s="153" t="s">
        <v>870</v>
      </c>
      <c r="F318" s="153" t="s">
        <v>868</v>
      </c>
      <c r="G318" s="153" t="s">
        <v>725</v>
      </c>
      <c r="H318" s="139" t="s">
        <v>26</v>
      </c>
      <c r="I318" s="139">
        <v>0</v>
      </c>
      <c r="J318" s="137">
        <v>470000000</v>
      </c>
      <c r="K318" s="140" t="s">
        <v>32</v>
      </c>
      <c r="L318" s="140" t="s">
        <v>345</v>
      </c>
      <c r="M318" s="137" t="s">
        <v>344</v>
      </c>
      <c r="N318" s="153" t="s">
        <v>31</v>
      </c>
      <c r="O318" s="139" t="s">
        <v>726</v>
      </c>
      <c r="P318" s="140" t="s">
        <v>27</v>
      </c>
      <c r="Q318" s="139">
        <v>839</v>
      </c>
      <c r="R318" s="154" t="s">
        <v>33</v>
      </c>
      <c r="S318" s="137">
        <v>4</v>
      </c>
      <c r="T318" s="178">
        <v>9500</v>
      </c>
      <c r="U318" s="156">
        <f t="shared" si="9"/>
        <v>38000</v>
      </c>
      <c r="V318" s="156">
        <f t="shared" si="10"/>
        <v>42560.00000000001</v>
      </c>
      <c r="W318" s="139"/>
      <c r="X318" s="139">
        <v>2012</v>
      </c>
      <c r="Y318" s="139"/>
      <c r="Z318" s="116"/>
      <c r="AA318" s="116"/>
      <c r="AB318" s="116"/>
      <c r="AC318" s="116"/>
      <c r="AD318" s="116"/>
      <c r="AE318" s="116"/>
      <c r="AF318" s="116"/>
      <c r="AG318" s="116"/>
      <c r="AH318" s="116"/>
      <c r="AI318" s="116"/>
      <c r="AJ318" s="116"/>
      <c r="AK318" s="116"/>
      <c r="AL318" s="116"/>
      <c r="AM318" s="116"/>
    </row>
    <row r="319" spans="1:39" s="188" customFormat="1" ht="47.25" customHeight="1">
      <c r="A319" s="9"/>
      <c r="B319" s="152" t="s">
        <v>871</v>
      </c>
      <c r="C319" s="140" t="s">
        <v>14</v>
      </c>
      <c r="D319" s="179">
        <v>43767</v>
      </c>
      <c r="E319" s="153" t="s">
        <v>872</v>
      </c>
      <c r="F319" s="153" t="s">
        <v>756</v>
      </c>
      <c r="G319" s="153" t="s">
        <v>725</v>
      </c>
      <c r="H319" s="139" t="s">
        <v>26</v>
      </c>
      <c r="I319" s="139">
        <v>0</v>
      </c>
      <c r="J319" s="137">
        <v>470000000</v>
      </c>
      <c r="K319" s="140" t="s">
        <v>32</v>
      </c>
      <c r="L319" s="140" t="s">
        <v>345</v>
      </c>
      <c r="M319" s="137" t="s">
        <v>344</v>
      </c>
      <c r="N319" s="153" t="s">
        <v>31</v>
      </c>
      <c r="O319" s="139" t="s">
        <v>726</v>
      </c>
      <c r="P319" s="140" t="s">
        <v>27</v>
      </c>
      <c r="Q319" s="139">
        <v>839</v>
      </c>
      <c r="R319" s="154" t="s">
        <v>33</v>
      </c>
      <c r="S319" s="137">
        <v>6</v>
      </c>
      <c r="T319" s="178">
        <v>8750</v>
      </c>
      <c r="U319" s="156">
        <f t="shared" si="9"/>
        <v>52500</v>
      </c>
      <c r="V319" s="156">
        <f t="shared" si="10"/>
        <v>58800.00000000001</v>
      </c>
      <c r="W319" s="139"/>
      <c r="X319" s="139">
        <v>2012</v>
      </c>
      <c r="Y319" s="139"/>
      <c r="Z319" s="116"/>
      <c r="AA319" s="116"/>
      <c r="AB319" s="116"/>
      <c r="AC319" s="116"/>
      <c r="AD319" s="116"/>
      <c r="AE319" s="116"/>
      <c r="AF319" s="116"/>
      <c r="AG319" s="116"/>
      <c r="AH319" s="116"/>
      <c r="AI319" s="116"/>
      <c r="AJ319" s="116"/>
      <c r="AK319" s="116"/>
      <c r="AL319" s="116"/>
      <c r="AM319" s="116"/>
    </row>
    <row r="320" spans="1:39" s="188" customFormat="1" ht="47.25" customHeight="1">
      <c r="A320" s="9"/>
      <c r="B320" s="152" t="s">
        <v>873</v>
      </c>
      <c r="C320" s="140" t="s">
        <v>14</v>
      </c>
      <c r="D320" s="179">
        <v>43767</v>
      </c>
      <c r="E320" s="153" t="s">
        <v>874</v>
      </c>
      <c r="F320" s="153" t="s">
        <v>756</v>
      </c>
      <c r="G320" s="153" t="s">
        <v>725</v>
      </c>
      <c r="H320" s="139" t="s">
        <v>26</v>
      </c>
      <c r="I320" s="139">
        <v>0</v>
      </c>
      <c r="J320" s="137">
        <v>470000000</v>
      </c>
      <c r="K320" s="140" t="s">
        <v>32</v>
      </c>
      <c r="L320" s="140" t="s">
        <v>345</v>
      </c>
      <c r="M320" s="137" t="s">
        <v>344</v>
      </c>
      <c r="N320" s="153" t="s">
        <v>31</v>
      </c>
      <c r="O320" s="139" t="s">
        <v>726</v>
      </c>
      <c r="P320" s="140" t="s">
        <v>27</v>
      </c>
      <c r="Q320" s="139">
        <v>839</v>
      </c>
      <c r="R320" s="154" t="s">
        <v>33</v>
      </c>
      <c r="S320" s="137">
        <v>6</v>
      </c>
      <c r="T320" s="178">
        <v>9500</v>
      </c>
      <c r="U320" s="156">
        <f t="shared" si="9"/>
        <v>57000</v>
      </c>
      <c r="V320" s="156">
        <f t="shared" si="10"/>
        <v>63840.00000000001</v>
      </c>
      <c r="W320" s="139"/>
      <c r="X320" s="139">
        <v>2012</v>
      </c>
      <c r="Y320" s="139"/>
      <c r="Z320" s="116"/>
      <c r="AA320" s="116"/>
      <c r="AB320" s="116"/>
      <c r="AC320" s="116"/>
      <c r="AD320" s="116"/>
      <c r="AE320" s="116"/>
      <c r="AF320" s="116"/>
      <c r="AG320" s="116"/>
      <c r="AH320" s="116"/>
      <c r="AI320" s="116"/>
      <c r="AJ320" s="116"/>
      <c r="AK320" s="116"/>
      <c r="AL320" s="116"/>
      <c r="AM320" s="116"/>
    </row>
    <row r="321" spans="1:39" s="188" customFormat="1" ht="57" customHeight="1">
      <c r="A321" s="9"/>
      <c r="B321" s="4" t="s">
        <v>951</v>
      </c>
      <c r="C321" s="5" t="s">
        <v>14</v>
      </c>
      <c r="D321" s="133" t="s">
        <v>952</v>
      </c>
      <c r="E321" s="181" t="s">
        <v>953</v>
      </c>
      <c r="F321" s="153" t="s">
        <v>954</v>
      </c>
      <c r="G321" s="153"/>
      <c r="H321" s="3" t="s">
        <v>28</v>
      </c>
      <c r="I321" s="3">
        <v>0</v>
      </c>
      <c r="J321" s="6">
        <v>470000000</v>
      </c>
      <c r="K321" s="5" t="s">
        <v>32</v>
      </c>
      <c r="L321" s="5" t="s">
        <v>345</v>
      </c>
      <c r="M321" s="6" t="s">
        <v>48</v>
      </c>
      <c r="N321" s="153" t="s">
        <v>31</v>
      </c>
      <c r="O321" s="3" t="s">
        <v>726</v>
      </c>
      <c r="P321" s="182" t="s">
        <v>27</v>
      </c>
      <c r="Q321" s="3">
        <v>839</v>
      </c>
      <c r="R321" s="183" t="s">
        <v>33</v>
      </c>
      <c r="S321" s="6">
        <v>1</v>
      </c>
      <c r="T321" s="184">
        <v>5000000</v>
      </c>
      <c r="U321" s="185">
        <f t="shared" si="9"/>
        <v>5000000</v>
      </c>
      <c r="V321" s="186">
        <f t="shared" si="10"/>
        <v>5600000.000000001</v>
      </c>
      <c r="W321" s="3"/>
      <c r="X321" s="3">
        <v>2012</v>
      </c>
      <c r="Y321" s="3"/>
      <c r="Z321" s="116"/>
      <c r="AA321" s="116"/>
      <c r="AB321" s="116"/>
      <c r="AC321" s="116"/>
      <c r="AD321" s="116"/>
      <c r="AE321" s="116"/>
      <c r="AF321" s="116"/>
      <c r="AG321" s="116"/>
      <c r="AH321" s="116"/>
      <c r="AI321" s="116"/>
      <c r="AJ321" s="116"/>
      <c r="AK321" s="116"/>
      <c r="AL321" s="116"/>
      <c r="AM321" s="116"/>
    </row>
    <row r="322" spans="1:39" s="127" customFormat="1" ht="15.75">
      <c r="A322" s="118"/>
      <c r="B322" s="202" t="s">
        <v>51</v>
      </c>
      <c r="C322" s="202"/>
      <c r="D322" s="202"/>
      <c r="E322" s="119"/>
      <c r="F322" s="202"/>
      <c r="G322" s="202"/>
      <c r="H322" s="202"/>
      <c r="I322" s="120"/>
      <c r="J322" s="119"/>
      <c r="K322" s="121"/>
      <c r="L322" s="121"/>
      <c r="M322" s="119"/>
      <c r="N322" s="122"/>
      <c r="O322" s="120"/>
      <c r="P322" s="121"/>
      <c r="Q322" s="120"/>
      <c r="R322" s="123"/>
      <c r="S322" s="119"/>
      <c r="T322" s="124"/>
      <c r="U322" s="125">
        <f>SUM(U161:U321)</f>
        <v>62304681.26599999</v>
      </c>
      <c r="V322" s="125">
        <f>SUM(V161:V321)</f>
        <v>69781243.01791996</v>
      </c>
      <c r="W322" s="120"/>
      <c r="X322" s="120"/>
      <c r="Y322" s="120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6"/>
      <c r="AJ322" s="126"/>
      <c r="AK322" s="126"/>
      <c r="AL322" s="126"/>
      <c r="AM322" s="126"/>
    </row>
    <row r="323" spans="1:39" s="127" customFormat="1" ht="25.5" customHeight="1">
      <c r="A323" s="126"/>
      <c r="B323" s="205" t="s">
        <v>950</v>
      </c>
      <c r="C323" s="206"/>
      <c r="D323" s="206"/>
      <c r="E323" s="206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6"/>
      <c r="S323" s="206"/>
      <c r="T323" s="206"/>
      <c r="U323" s="206"/>
      <c r="V323" s="206"/>
      <c r="W323" s="206"/>
      <c r="X323" s="206"/>
      <c r="Y323" s="207"/>
      <c r="Z323" s="126"/>
      <c r="AA323" s="126"/>
      <c r="AB323" s="126"/>
      <c r="AC323" s="126"/>
      <c r="AD323" s="126"/>
      <c r="AE323" s="126"/>
      <c r="AF323" s="126"/>
      <c r="AG323" s="126"/>
      <c r="AH323" s="126"/>
      <c r="AI323" s="126"/>
      <c r="AJ323" s="126"/>
      <c r="AK323" s="126"/>
      <c r="AL323" s="126"/>
      <c r="AM323" s="126"/>
    </row>
    <row r="324" spans="1:39" s="127" customFormat="1" ht="63.75">
      <c r="A324" s="126"/>
      <c r="B324" s="128" t="s">
        <v>944</v>
      </c>
      <c r="C324" s="5" t="s">
        <v>14</v>
      </c>
      <c r="D324" s="129" t="s">
        <v>945</v>
      </c>
      <c r="E324" s="130" t="s">
        <v>946</v>
      </c>
      <c r="F324" s="130" t="s">
        <v>947</v>
      </c>
      <c r="G324" s="6"/>
      <c r="H324" s="4" t="s">
        <v>37</v>
      </c>
      <c r="I324" s="3">
        <v>50</v>
      </c>
      <c r="J324" s="6">
        <v>470000000</v>
      </c>
      <c r="K324" s="5" t="s">
        <v>32</v>
      </c>
      <c r="L324" s="3" t="s">
        <v>948</v>
      </c>
      <c r="M324" s="6" t="s">
        <v>39</v>
      </c>
      <c r="N324" s="3" t="s">
        <v>914</v>
      </c>
      <c r="O324" s="3" t="s">
        <v>949</v>
      </c>
      <c r="P324" s="131" t="s">
        <v>916</v>
      </c>
      <c r="Q324" s="3"/>
      <c r="R324" s="103"/>
      <c r="S324" s="103"/>
      <c r="T324" s="132"/>
      <c r="U324" s="115">
        <v>1200000</v>
      </c>
      <c r="V324" s="7">
        <f>U324*1.12</f>
        <v>1344000.0000000002</v>
      </c>
      <c r="W324" s="3"/>
      <c r="X324" s="133">
        <v>2012</v>
      </c>
      <c r="Y324" s="5"/>
      <c r="Z324" s="126"/>
      <c r="AA324" s="126"/>
      <c r="AB324" s="126"/>
      <c r="AC324" s="126"/>
      <c r="AD324" s="126"/>
      <c r="AE324" s="126"/>
      <c r="AF324" s="126"/>
      <c r="AG324" s="126"/>
      <c r="AH324" s="126"/>
      <c r="AI324" s="126"/>
      <c r="AJ324" s="126"/>
      <c r="AK324" s="126"/>
      <c r="AL324" s="126"/>
      <c r="AM324" s="126"/>
    </row>
    <row r="325" spans="1:39" s="127" customFormat="1" ht="15.75">
      <c r="A325" s="126"/>
      <c r="B325" s="202" t="s">
        <v>908</v>
      </c>
      <c r="C325" s="202"/>
      <c r="D325" s="202"/>
      <c r="E325" s="119"/>
      <c r="F325" s="187"/>
      <c r="G325" s="187"/>
      <c r="H325" s="187"/>
      <c r="I325" s="120"/>
      <c r="J325" s="119"/>
      <c r="K325" s="121"/>
      <c r="L325" s="121"/>
      <c r="M325" s="119"/>
      <c r="N325" s="122"/>
      <c r="O325" s="120"/>
      <c r="P325" s="121"/>
      <c r="Q325" s="120"/>
      <c r="R325" s="123"/>
      <c r="S325" s="119"/>
      <c r="T325" s="124"/>
      <c r="U325" s="125">
        <f>SUBTOTAL(9,U324)</f>
        <v>1200000</v>
      </c>
      <c r="V325" s="125">
        <f>SUBTOTAL(9,V324)</f>
        <v>1344000.0000000002</v>
      </c>
      <c r="W325" s="120"/>
      <c r="X325" s="120"/>
      <c r="Y325" s="120"/>
      <c r="Z325" s="126"/>
      <c r="AA325" s="126"/>
      <c r="AB325" s="126"/>
      <c r="AC325" s="126"/>
      <c r="AD325" s="126"/>
      <c r="AE325" s="126"/>
      <c r="AF325" s="126"/>
      <c r="AG325" s="126"/>
      <c r="AH325" s="126"/>
      <c r="AI325" s="126"/>
      <c r="AJ325" s="126"/>
      <c r="AK325" s="126"/>
      <c r="AL325" s="126"/>
      <c r="AM325" s="126"/>
    </row>
    <row r="326" spans="2:39" s="127" customFormat="1" ht="24" customHeight="1">
      <c r="B326" s="208" t="s">
        <v>924</v>
      </c>
      <c r="C326" s="208"/>
      <c r="D326" s="208"/>
      <c r="E326" s="119"/>
      <c r="F326" s="119"/>
      <c r="G326" s="121"/>
      <c r="H326" s="120"/>
      <c r="I326" s="120"/>
      <c r="J326" s="119"/>
      <c r="K326" s="121"/>
      <c r="L326" s="121"/>
      <c r="M326" s="119"/>
      <c r="N326" s="122"/>
      <c r="O326" s="120"/>
      <c r="P326" s="121"/>
      <c r="Q326" s="120"/>
      <c r="R326" s="123"/>
      <c r="S326" s="119"/>
      <c r="T326" s="124"/>
      <c r="U326" s="125">
        <f>U156+U159+U322+U325</f>
        <v>156933121.68909997</v>
      </c>
      <c r="V326" s="125">
        <f>V156+V159+V322+V325</f>
        <v>175765096.29179198</v>
      </c>
      <c r="W326" s="120"/>
      <c r="X326" s="120"/>
      <c r="Y326" s="134"/>
      <c r="Z326" s="126"/>
      <c r="AA326" s="126"/>
      <c r="AB326" s="126"/>
      <c r="AC326" s="126"/>
      <c r="AD326" s="126"/>
      <c r="AE326" s="126"/>
      <c r="AF326" s="126"/>
      <c r="AG326" s="126"/>
      <c r="AH326" s="126"/>
      <c r="AI326" s="126"/>
      <c r="AJ326" s="126"/>
      <c r="AK326" s="126"/>
      <c r="AL326" s="126"/>
      <c r="AM326" s="126"/>
    </row>
    <row r="327" spans="2:39" s="46" customFormat="1" ht="58.5" customHeight="1">
      <c r="B327" s="70"/>
      <c r="C327" s="69"/>
      <c r="D327" s="71"/>
      <c r="E327" s="72"/>
      <c r="F327" s="72"/>
      <c r="G327" s="69"/>
      <c r="H327" s="44"/>
      <c r="I327" s="44"/>
      <c r="J327" s="72"/>
      <c r="K327" s="69"/>
      <c r="L327" s="69"/>
      <c r="M327" s="72"/>
      <c r="N327" s="73"/>
      <c r="O327" s="44"/>
      <c r="P327" s="69"/>
      <c r="Q327" s="44"/>
      <c r="R327" s="74"/>
      <c r="S327" s="44"/>
      <c r="T327" s="75"/>
      <c r="U327" s="76"/>
      <c r="V327" s="76"/>
      <c r="W327" s="44"/>
      <c r="X327" s="44"/>
      <c r="Y327" s="44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</row>
    <row r="328" spans="2:39" s="46" customFormat="1" ht="54" customHeight="1">
      <c r="B328" s="12"/>
      <c r="C328" s="107"/>
      <c r="D328" s="108"/>
      <c r="E328" s="109"/>
      <c r="F328" s="209"/>
      <c r="G328" s="209"/>
      <c r="H328" s="78"/>
      <c r="I328" s="77"/>
      <c r="J328" s="77"/>
      <c r="K328" s="77"/>
      <c r="L328" s="77"/>
      <c r="M328" s="204"/>
      <c r="N328" s="204"/>
      <c r="O328" s="204"/>
      <c r="P328" s="204"/>
      <c r="Q328" s="110"/>
      <c r="R328" s="111"/>
      <c r="S328" s="111"/>
      <c r="T328" s="112"/>
      <c r="U328" s="113"/>
      <c r="V328" s="113"/>
      <c r="W328" s="110"/>
      <c r="X328" s="12"/>
      <c r="Y328" s="110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</row>
    <row r="329" spans="2:39" s="85" customFormat="1" ht="35.25" customHeight="1">
      <c r="B329" s="81"/>
      <c r="C329" s="81"/>
      <c r="D329" s="81"/>
      <c r="E329" s="81"/>
      <c r="F329" s="81"/>
      <c r="G329" s="81"/>
      <c r="H329" s="81"/>
      <c r="I329" s="210"/>
      <c r="J329" s="210"/>
      <c r="K329" s="210"/>
      <c r="L329" s="210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</row>
    <row r="330" spans="2:39" s="46" customFormat="1" ht="54" customHeight="1">
      <c r="B330" s="77"/>
      <c r="C330" s="77"/>
      <c r="D330" s="77"/>
      <c r="E330" s="77"/>
      <c r="F330" s="209"/>
      <c r="G330" s="209"/>
      <c r="H330" s="77"/>
      <c r="I330" s="77"/>
      <c r="J330" s="77"/>
      <c r="K330" s="77"/>
      <c r="L330" s="77"/>
      <c r="M330" s="204"/>
      <c r="N330" s="204"/>
      <c r="O330" s="204"/>
      <c r="P330" s="204"/>
      <c r="Q330" s="77"/>
      <c r="R330" s="77"/>
      <c r="S330" s="77"/>
      <c r="T330" s="77"/>
      <c r="U330" s="77"/>
      <c r="V330" s="77"/>
      <c r="W330" s="77"/>
      <c r="X330" s="77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</row>
    <row r="331" spans="2:39" s="85" customFormat="1" ht="35.25" customHeight="1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8"/>
      <c r="R331" s="88"/>
      <c r="S331" s="88"/>
      <c r="T331" s="88"/>
      <c r="U331" s="81"/>
      <c r="V331" s="81"/>
      <c r="W331" s="81"/>
      <c r="X331" s="81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</row>
    <row r="332" spans="2:39" s="14" customFormat="1" ht="54" customHeight="1">
      <c r="B332" s="78"/>
      <c r="C332" s="78"/>
      <c r="D332" s="78"/>
      <c r="E332" s="78"/>
      <c r="F332" s="77"/>
      <c r="G332" s="77"/>
      <c r="H332" s="77"/>
      <c r="I332" s="77"/>
      <c r="J332" s="77"/>
      <c r="K332" s="77"/>
      <c r="L332" s="77"/>
      <c r="M332" s="204"/>
      <c r="N332" s="204"/>
      <c r="O332" s="204"/>
      <c r="P332" s="204"/>
      <c r="Q332" s="78"/>
      <c r="R332" s="78"/>
      <c r="S332" s="78"/>
      <c r="T332" s="78"/>
      <c r="U332" s="78"/>
      <c r="V332" s="78"/>
      <c r="W332" s="78"/>
      <c r="X332" s="78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</row>
    <row r="333" spans="2:39" s="89" customFormat="1" ht="35.25" customHeight="1">
      <c r="B333" s="87"/>
      <c r="C333" s="87"/>
      <c r="D333" s="87"/>
      <c r="E333" s="87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7"/>
      <c r="R333" s="87"/>
      <c r="S333" s="87"/>
      <c r="T333" s="87"/>
      <c r="U333" s="87"/>
      <c r="V333" s="87"/>
      <c r="W333" s="87"/>
      <c r="X333" s="87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</row>
    <row r="334" spans="2:39" s="14" customFormat="1" ht="54" customHeight="1">
      <c r="B334" s="78"/>
      <c r="C334" s="78"/>
      <c r="D334" s="78"/>
      <c r="E334" s="78"/>
      <c r="F334" s="79"/>
      <c r="G334" s="77"/>
      <c r="H334" s="77"/>
      <c r="I334" s="77"/>
      <c r="J334" s="77"/>
      <c r="K334" s="77"/>
      <c r="L334" s="77"/>
      <c r="M334" s="204"/>
      <c r="N334" s="204"/>
      <c r="O334" s="204"/>
      <c r="P334" s="204"/>
      <c r="Q334" s="78"/>
      <c r="R334" s="78"/>
      <c r="S334" s="78"/>
      <c r="T334" s="78"/>
      <c r="U334" s="78"/>
      <c r="V334" s="78"/>
      <c r="W334" s="78"/>
      <c r="X334" s="78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</row>
    <row r="335" spans="2:39" s="89" customFormat="1" ht="35.25" customHeight="1">
      <c r="B335" s="87"/>
      <c r="C335" s="87"/>
      <c r="D335" s="87"/>
      <c r="E335" s="87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7"/>
      <c r="R335" s="87"/>
      <c r="S335" s="87"/>
      <c r="T335" s="87"/>
      <c r="U335" s="87"/>
      <c r="V335" s="87"/>
      <c r="W335" s="87"/>
      <c r="X335" s="87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</row>
    <row r="336" spans="2:39" s="14" customFormat="1" ht="54" customHeight="1">
      <c r="B336" s="78"/>
      <c r="C336" s="78"/>
      <c r="D336" s="78"/>
      <c r="E336" s="78"/>
      <c r="F336" s="79"/>
      <c r="G336" s="77"/>
      <c r="H336" s="77"/>
      <c r="I336" s="77"/>
      <c r="J336" s="77"/>
      <c r="K336" s="77"/>
      <c r="L336" s="77"/>
      <c r="M336" s="204"/>
      <c r="N336" s="204"/>
      <c r="O336" s="204"/>
      <c r="P336" s="204"/>
      <c r="Q336" s="78"/>
      <c r="R336" s="78"/>
      <c r="S336" s="78"/>
      <c r="T336" s="78"/>
      <c r="U336" s="78"/>
      <c r="V336" s="78"/>
      <c r="W336" s="78"/>
      <c r="X336" s="78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</row>
    <row r="337" spans="2:39" s="89" customFormat="1" ht="35.25" customHeight="1">
      <c r="B337" s="87"/>
      <c r="C337" s="87"/>
      <c r="D337" s="87"/>
      <c r="E337" s="87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7"/>
      <c r="R337" s="87"/>
      <c r="S337" s="87"/>
      <c r="T337" s="87"/>
      <c r="U337" s="87"/>
      <c r="V337" s="87"/>
      <c r="W337" s="87"/>
      <c r="X337" s="87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</row>
    <row r="338" spans="2:39" s="14" customFormat="1" ht="54" customHeight="1">
      <c r="B338" s="78"/>
      <c r="C338" s="78"/>
      <c r="D338" s="78"/>
      <c r="E338" s="78"/>
      <c r="F338" s="79"/>
      <c r="G338" s="77"/>
      <c r="H338" s="77"/>
      <c r="I338" s="204"/>
      <c r="J338" s="204"/>
      <c r="K338" s="204"/>
      <c r="L338" s="204"/>
      <c r="M338" s="204"/>
      <c r="N338" s="204"/>
      <c r="O338" s="204"/>
      <c r="P338" s="204"/>
      <c r="Q338" s="78"/>
      <c r="R338" s="78"/>
      <c r="S338" s="78"/>
      <c r="T338" s="78"/>
      <c r="U338" s="78"/>
      <c r="V338" s="78"/>
      <c r="W338" s="78"/>
      <c r="X338" s="78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</row>
    <row r="339" spans="2:39" s="89" customFormat="1" ht="35.25" customHeight="1"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</row>
    <row r="340" spans="2:39" s="14" customFormat="1" ht="54" customHeight="1">
      <c r="B340" s="78"/>
      <c r="C340" s="78"/>
      <c r="D340" s="78"/>
      <c r="E340" s="78"/>
      <c r="F340" s="77"/>
      <c r="G340" s="78"/>
      <c r="H340" s="78"/>
      <c r="I340" s="78"/>
      <c r="J340" s="78"/>
      <c r="K340" s="78"/>
      <c r="L340" s="78"/>
      <c r="M340" s="204"/>
      <c r="N340" s="204"/>
      <c r="O340" s="204"/>
      <c r="P340" s="204"/>
      <c r="Q340" s="78"/>
      <c r="R340" s="78"/>
      <c r="S340" s="78"/>
      <c r="T340" s="78"/>
      <c r="U340" s="78"/>
      <c r="V340" s="78"/>
      <c r="W340" s="78"/>
      <c r="X340" s="78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</row>
    <row r="341" spans="2:24" ht="47.25" customHeight="1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</row>
    <row r="342" spans="2:24" ht="47.25" customHeight="1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</row>
    <row r="343" spans="2:24" ht="47.25" customHeight="1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</row>
    <row r="344" spans="2:24" ht="47.25" customHeight="1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</row>
    <row r="345" spans="2:24" ht="47.25" customHeight="1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</row>
    <row r="346" spans="2:24" ht="47.25" customHeight="1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</row>
    <row r="347" spans="2:24" ht="47.25" customHeight="1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</row>
    <row r="348" spans="2:24" ht="47.25" customHeight="1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</row>
    <row r="349" spans="2:24" ht="47.25" customHeight="1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</row>
    <row r="350" spans="2:24" ht="47.25" customHeight="1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</row>
    <row r="351" spans="2:24" ht="47.25" customHeight="1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</row>
    <row r="352" spans="2:24" ht="47.25" customHeight="1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</row>
    <row r="353" spans="2:24" ht="47.25" customHeight="1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</row>
    <row r="354" spans="2:24" ht="47.25" customHeight="1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</row>
    <row r="355" spans="2:24" ht="47.25" customHeight="1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</row>
    <row r="356" spans="2:24" ht="47.25" customHeight="1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</row>
    <row r="357" spans="2:24" ht="47.25" customHeight="1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</row>
    <row r="358" spans="2:24" ht="47.25" customHeight="1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</row>
    <row r="359" spans="2:24" ht="47.25" customHeight="1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</row>
    <row r="360" spans="2:24" ht="47.25" customHeight="1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</row>
    <row r="361" spans="2:24" ht="47.25" customHeight="1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</row>
    <row r="362" spans="2:24" ht="47.25" customHeight="1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</row>
    <row r="363" spans="2:24" ht="47.25" customHeight="1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</row>
    <row r="364" spans="2:24" ht="47.25" customHeight="1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</row>
    <row r="365" spans="2:24" ht="47.25" customHeight="1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</row>
    <row r="366" spans="2:24" ht="47.25" customHeight="1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</row>
    <row r="367" spans="2:24" ht="47.25" customHeight="1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</row>
    <row r="368" spans="2:24" ht="47.25" customHeight="1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</row>
    <row r="369" spans="2:24" ht="47.25" customHeight="1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</row>
    <row r="370" spans="2:24" ht="47.25" customHeight="1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</row>
    <row r="371" spans="2:24" ht="47.25" customHeight="1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</row>
    <row r="372" spans="2:24" ht="47.25" customHeight="1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</row>
    <row r="373" spans="2:24" ht="47.25" customHeight="1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</row>
    <row r="374" spans="2:24" ht="47.25" customHeight="1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</row>
    <row r="375" spans="2:24" ht="47.25" customHeight="1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</row>
    <row r="376" spans="2:24" ht="47.25" customHeight="1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</row>
    <row r="377" spans="2:24" ht="47.25" customHeight="1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</row>
    <row r="378" spans="2:24" ht="47.25" customHeight="1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</row>
    <row r="379" spans="2:24" ht="47.25" customHeight="1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</row>
    <row r="380" spans="2:24" ht="47.25" customHeight="1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</row>
    <row r="381" spans="2:24" ht="47.25" customHeight="1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</row>
    <row r="382" spans="2:24" ht="47.25" customHeight="1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</row>
    <row r="383" spans="2:24" ht="47.25" customHeight="1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</row>
    <row r="384" spans="2:24" ht="47.25" customHeight="1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</row>
    <row r="385" spans="2:24" ht="47.25" customHeight="1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</row>
    <row r="386" spans="2:24" ht="47.25" customHeight="1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</row>
    <row r="387" spans="2:24" ht="47.25" customHeight="1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</row>
    <row r="388" spans="2:25" ht="47.25" customHeight="1">
      <c r="B388" s="33"/>
      <c r="C388" s="34" t="s">
        <v>14</v>
      </c>
      <c r="D388" s="34" t="s">
        <v>34</v>
      </c>
      <c r="E388" s="36" t="s">
        <v>35</v>
      </c>
      <c r="F388" s="36" t="s">
        <v>36</v>
      </c>
      <c r="G388" s="37"/>
      <c r="H388" s="37" t="s">
        <v>37</v>
      </c>
      <c r="I388" s="37">
        <v>0</v>
      </c>
      <c r="J388" s="36">
        <v>470000000</v>
      </c>
      <c r="K388" s="34" t="s">
        <v>32</v>
      </c>
      <c r="L388" s="34" t="s">
        <v>38</v>
      </c>
      <c r="M388" s="36" t="s">
        <v>39</v>
      </c>
      <c r="N388" s="37" t="s">
        <v>31</v>
      </c>
      <c r="O388" s="37" t="s">
        <v>40</v>
      </c>
      <c r="P388" s="34" t="s">
        <v>41</v>
      </c>
      <c r="Q388" s="37">
        <v>796</v>
      </c>
      <c r="R388" s="38" t="s">
        <v>42</v>
      </c>
      <c r="S388" s="36">
        <v>1</v>
      </c>
      <c r="T388" s="64">
        <v>267857.14</v>
      </c>
      <c r="U388" s="40">
        <f>S388*T388</f>
        <v>267857.14</v>
      </c>
      <c r="V388" s="40">
        <f>U388*1.12</f>
        <v>299999.9968</v>
      </c>
      <c r="W388" s="37"/>
      <c r="X388" s="37">
        <v>2012</v>
      </c>
      <c r="Y388" s="37"/>
    </row>
    <row r="389" spans="2:24" ht="47.25" customHeight="1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</row>
    <row r="390" spans="2:24" ht="47.25" customHeight="1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</row>
    <row r="391" spans="2:24" ht="47.25" customHeight="1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</row>
    <row r="392" spans="2:24" ht="47.25" customHeight="1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</row>
    <row r="393" spans="2:24" ht="47.25" customHeight="1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</row>
    <row r="394" spans="2:24" ht="47.25" customHeight="1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</row>
    <row r="395" spans="2:24" ht="47.25" customHeight="1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</row>
    <row r="396" spans="2:24" ht="47.25" customHeight="1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</row>
    <row r="397" spans="2:24" ht="47.25" customHeight="1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</row>
    <row r="398" spans="2:24" ht="47.25" customHeight="1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</row>
    <row r="399" spans="2:24" ht="47.25" customHeight="1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</row>
    <row r="400" spans="2:24" ht="47.25" customHeight="1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</row>
    <row r="401" spans="2:24" ht="47.25" customHeight="1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</row>
    <row r="402" spans="2:24" ht="47.25" customHeight="1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</row>
    <row r="403" spans="2:24" ht="47.25" customHeight="1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</row>
    <row r="404" spans="2:24" ht="47.25" customHeight="1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</row>
    <row r="405" spans="2:24" ht="47.25" customHeight="1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</row>
    <row r="406" spans="2:24" ht="47.25" customHeight="1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</row>
    <row r="407" spans="2:24" ht="47.25" customHeight="1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</row>
    <row r="408" spans="2:24" ht="47.25" customHeight="1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</row>
    <row r="409" spans="2:24" ht="47.25" customHeight="1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</row>
    <row r="410" spans="2:24" ht="47.25" customHeight="1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</row>
    <row r="411" spans="2:24" ht="47.25" customHeight="1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</row>
    <row r="412" spans="2:24" ht="47.25" customHeight="1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</row>
    <row r="413" spans="2:24" ht="47.25" customHeight="1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</row>
    <row r="414" spans="2:24" ht="47.25" customHeight="1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</row>
    <row r="415" spans="2:24" ht="47.25" customHeight="1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</row>
    <row r="416" spans="2:24" ht="47.25" customHeight="1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</row>
    <row r="417" spans="2:24" ht="47.25" customHeight="1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</row>
    <row r="418" spans="2:24" ht="47.25" customHeight="1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</row>
    <row r="419" spans="2:24" ht="47.25" customHeight="1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</row>
    <row r="420" spans="2:24" ht="47.25" customHeight="1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</row>
    <row r="421" spans="2:24" ht="47.25" customHeight="1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</row>
    <row r="422" spans="2:24" ht="47.25" customHeight="1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</row>
    <row r="423" spans="2:24" ht="47.25" customHeight="1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</row>
    <row r="424" spans="2:24" ht="47.25" customHeight="1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</row>
    <row r="425" spans="2:24" ht="47.25" customHeight="1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</row>
    <row r="426" spans="2:24" ht="47.25" customHeight="1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</row>
    <row r="427" spans="2:24" ht="47.25" customHeight="1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</row>
    <row r="428" spans="2:24" ht="47.25" customHeight="1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</row>
    <row r="429" spans="2:24" ht="47.25" customHeight="1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</row>
    <row r="430" spans="2:24" ht="47.25" customHeight="1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</row>
    <row r="431" spans="2:24" ht="47.25" customHeight="1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</row>
    <row r="432" spans="2:24" ht="47.25" customHeight="1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</row>
    <row r="433" spans="2:24" ht="47.25" customHeight="1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</row>
    <row r="434" spans="2:24" ht="47.25" customHeight="1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</row>
    <row r="435" spans="2:24" ht="47.25" customHeight="1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</row>
    <row r="436" spans="2:24" ht="47.25" customHeight="1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</row>
    <row r="437" spans="2:24" ht="47.25" customHeight="1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</row>
    <row r="438" spans="2:24" ht="47.25" customHeight="1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</row>
    <row r="439" spans="2:24" ht="47.25" customHeight="1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</row>
    <row r="440" spans="2:24" ht="47.25" customHeight="1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</row>
    <row r="441" spans="2:24" ht="47.25" customHeight="1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</row>
    <row r="442" spans="2:24" ht="47.25" customHeight="1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</row>
    <row r="443" spans="2:24" ht="47.25" customHeight="1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</row>
    <row r="444" spans="2:24" ht="47.25" customHeight="1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</row>
    <row r="445" spans="2:24" ht="47.25" customHeight="1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</row>
    <row r="446" spans="2:24" ht="47.25" customHeight="1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</row>
    <row r="447" spans="2:24" ht="47.25" customHeight="1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</row>
    <row r="448" spans="2:24" ht="47.25" customHeight="1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</row>
    <row r="449" spans="2:24" ht="47.25" customHeight="1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</row>
    <row r="450" spans="2:24" ht="47.25" customHeight="1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</row>
    <row r="451" spans="2:24" ht="47.25" customHeight="1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</row>
    <row r="452" spans="2:24" ht="47.25" customHeight="1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</row>
    <row r="453" spans="2:24" ht="47.25" customHeight="1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</row>
    <row r="454" spans="2:24" ht="47.25" customHeight="1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</row>
    <row r="455" spans="2:24" ht="47.25" customHeight="1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</row>
    <row r="456" spans="2:24" ht="47.25" customHeight="1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</row>
    <row r="457" spans="2:24" ht="47.25" customHeight="1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</row>
    <row r="458" spans="2:24" ht="47.25" customHeight="1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</row>
    <row r="459" spans="2:24" ht="47.25" customHeight="1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</row>
    <row r="460" spans="2:24" ht="47.25" customHeight="1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</row>
    <row r="461" spans="2:24" ht="47.25" customHeight="1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</row>
    <row r="462" spans="2:24" ht="47.25" customHeight="1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</row>
    <row r="463" spans="2:24" ht="47.25" customHeight="1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</row>
    <row r="464" spans="2:24" ht="47.25" customHeight="1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</row>
    <row r="465" spans="2:24" ht="47.25" customHeight="1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</row>
    <row r="466" spans="2:24" ht="47.25" customHeight="1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</row>
    <row r="467" spans="2:24" ht="47.25" customHeight="1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</row>
    <row r="468" spans="2:24" ht="47.25" customHeight="1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</row>
    <row r="469" spans="2:24" ht="47.25" customHeight="1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</row>
  </sheetData>
  <sheetProtection/>
  <mergeCells count="56">
    <mergeCell ref="M340:P340"/>
    <mergeCell ref="W1:Y1"/>
    <mergeCell ref="W2:Y2"/>
    <mergeCell ref="W4:Y4"/>
    <mergeCell ref="W3:Y3"/>
    <mergeCell ref="F330:G330"/>
    <mergeCell ref="M330:P330"/>
    <mergeCell ref="M332:P332"/>
    <mergeCell ref="M334:P334"/>
    <mergeCell ref="M336:P336"/>
    <mergeCell ref="B322:D322"/>
    <mergeCell ref="F322:H322"/>
    <mergeCell ref="I338:L338"/>
    <mergeCell ref="M338:P338"/>
    <mergeCell ref="B323:Y323"/>
    <mergeCell ref="B325:D325"/>
    <mergeCell ref="B326:D326"/>
    <mergeCell ref="F328:G328"/>
    <mergeCell ref="M328:P328"/>
    <mergeCell ref="I329:L329"/>
    <mergeCell ref="N8:N9"/>
    <mergeCell ref="O8:O9"/>
    <mergeCell ref="B156:D156"/>
    <mergeCell ref="B157:Y157"/>
    <mergeCell ref="B159:D159"/>
    <mergeCell ref="B160:Y160"/>
    <mergeCell ref="X8:X9"/>
    <mergeCell ref="Y8:Y9"/>
    <mergeCell ref="B23:D23"/>
    <mergeCell ref="B24:Y24"/>
    <mergeCell ref="T8:T9"/>
    <mergeCell ref="U8:U9"/>
    <mergeCell ref="V8:V9"/>
    <mergeCell ref="W8:W9"/>
    <mergeCell ref="R8:R9"/>
    <mergeCell ref="S8:S9"/>
    <mergeCell ref="F8:F9"/>
    <mergeCell ref="G8:G9"/>
    <mergeCell ref="Z8:Z9"/>
    <mergeCell ref="B11:Y11"/>
    <mergeCell ref="B20:D20"/>
    <mergeCell ref="B21:Y21"/>
    <mergeCell ref="J8:J9"/>
    <mergeCell ref="K8:K9"/>
    <mergeCell ref="L8:L9"/>
    <mergeCell ref="M8:M9"/>
    <mergeCell ref="H8:H9"/>
    <mergeCell ref="I8:I9"/>
    <mergeCell ref="P8:P9"/>
    <mergeCell ref="Q8:Q9"/>
    <mergeCell ref="B6:Y6"/>
    <mergeCell ref="T7:Y7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Nurlan Zhalgasbaev</cp:lastModifiedBy>
  <cp:lastPrinted>2012-10-01T03:22:16Z</cp:lastPrinted>
  <dcterms:modified xsi:type="dcterms:W3CDTF">2012-11-12T09:01:41Z</dcterms:modified>
  <cp:category/>
  <cp:version/>
  <cp:contentType/>
  <cp:contentStatus/>
</cp:coreProperties>
</file>