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65446" windowWidth="17175" windowHeight="12855" tabRatio="597" activeTab="0"/>
  </bookViews>
  <sheets>
    <sheet name="ОСС" sheetId="1" r:id="rId1"/>
  </sheets>
  <definedNames>
    <definedName name="nn">#REF!</definedName>
    <definedName name="UU">#REF!</definedName>
    <definedName name="бб">#REF!</definedName>
    <definedName name="_xlnm.Print_Area" localSheetId="0">'ОСС'!$B$1:$Y$376</definedName>
    <definedName name="юю">#REF!</definedName>
  </definedNames>
  <calcPr fullCalcOnLoad="1"/>
</workbook>
</file>

<file path=xl/sharedStrings.xml><?xml version="1.0" encoding="utf-8"?>
<sst xmlns="http://schemas.openxmlformats.org/spreadsheetml/2006/main" count="3505" uniqueCount="641">
  <si>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</si>
  <si>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</si>
  <si>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</si>
  <si>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</si>
  <si>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</si>
  <si>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</si>
  <si>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</si>
  <si>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</si>
  <si>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</si>
  <si>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</si>
  <si>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</si>
  <si>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</si>
  <si>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</si>
  <si>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</si>
  <si>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ТОО "Oil Construction Company"</t>
  </si>
  <si>
    <t>Дополнительная характеристика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</si>
  <si>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</si>
  <si>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</si>
  <si>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</si>
  <si>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</si>
  <si>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</si>
  <si>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</si>
  <si>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</si>
  <si>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</si>
  <si>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</si>
  <si>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 xml:space="preserve">           </t>
  </si>
  <si>
    <t>DDP</t>
  </si>
  <si>
    <t>РК, г. Актау, мкр 23, ТОО "ОСС" цент.офис, каб:1Б</t>
  </si>
  <si>
    <t>26.20.30</t>
  </si>
  <si>
    <t>Сканер</t>
  </si>
  <si>
    <t>Сканер HP ScanJet Enterprise 7500 (L2725A)</t>
  </si>
  <si>
    <t>ОИ</t>
  </si>
  <si>
    <t>Сентябрь</t>
  </si>
  <si>
    <t>РК, Мангистауская область,г Актау 23мкр ТОО "ОСС"</t>
  </si>
  <si>
    <t>Октябрь 2012г.</t>
  </si>
  <si>
    <t>авансовый платеж - 50%, оставшаяся часть в течении 30 рабочих дней с момента подписания первичных документов</t>
  </si>
  <si>
    <t>штука</t>
  </si>
  <si>
    <t>Итого по услугам:</t>
  </si>
  <si>
    <t>" Утвержден "</t>
  </si>
  <si>
    <t xml:space="preserve">Приказом директора </t>
  </si>
  <si>
    <t>Итого по ТРУ ТОО " ОСС " :</t>
  </si>
  <si>
    <t>ОТ</t>
  </si>
  <si>
    <t>РК, г. Актау, мкр 23, ТОО "ОСС", каб:1А</t>
  </si>
  <si>
    <t>2013 год</t>
  </si>
  <si>
    <t>ЦП</t>
  </si>
  <si>
    <t>ТОО "Oil
 Construction Company"</t>
  </si>
  <si>
    <t>-</t>
  </si>
  <si>
    <t>ПР</t>
  </si>
  <si>
    <t>в течение 45 дней с даты заключения договора</t>
  </si>
  <si>
    <t xml:space="preserve"> декабрь 2012г.</t>
  </si>
  <si>
    <t>Изменить  следующие позиции по услугам :</t>
  </si>
  <si>
    <t>0</t>
  </si>
  <si>
    <t xml:space="preserve"> Изменения и дополнения №5  к  Плану закупок товаров, работ и услуг  ТОО "Oil Construction Company" на  2013г .</t>
  </si>
  <si>
    <t>28 У</t>
  </si>
  <si>
    <t>77.11.10.10.00.00.00</t>
  </si>
  <si>
    <t>Услуги по аренде легковых автомобилей без водителя</t>
  </si>
  <si>
    <t>Краткосрочная, среднесрочная или догосрочная аренда (прокат) легковых автомобилей без водителя</t>
  </si>
  <si>
    <t>РК, Мангистауская обл,город Актау, объекты  ТОО"ОСС"</t>
  </si>
  <si>
    <t>с даты вступления в силу договора до 31 декабря 2013 года</t>
  </si>
  <si>
    <t>авансовый платеж- 0%, в течение 30 рабочих дней с даты  подписания акта выполненных услуг, ежемесячно</t>
  </si>
  <si>
    <t>7,20,21</t>
  </si>
  <si>
    <t>28-1 У</t>
  </si>
  <si>
    <t>Включить  следующие позиции по услугам:</t>
  </si>
  <si>
    <t>49.32.12.20.00.00.00</t>
  </si>
  <si>
    <t>Услуги по аренде легковых автомобилей с водителем</t>
  </si>
  <si>
    <t>Аренда легковых автомобилей с предоставлением услуг водителя</t>
  </si>
  <si>
    <t>июнь,июль 2013г</t>
  </si>
  <si>
    <t>174 У</t>
  </si>
  <si>
    <t xml:space="preserve"> июнь, июль 2013г</t>
  </si>
  <si>
    <t>Изменить  следующие позиции по товарам:</t>
  </si>
  <si>
    <t>РК, Мангистауская обл, г: Актау , база БПО ТОО "ОСС"</t>
  </si>
  <si>
    <t>авансовый платеж - 0%, оставшаяся часть в течении 30 рабочих дней с момента подписания первичных документов</t>
  </si>
  <si>
    <t>796</t>
  </si>
  <si>
    <t>ОП</t>
  </si>
  <si>
    <t>2606-1 Т</t>
  </si>
  <si>
    <t>14.12.30.00.00.10.10.18.1</t>
  </si>
  <si>
    <t xml:space="preserve">Кепи </t>
  </si>
  <si>
    <t>летнее</t>
  </si>
  <si>
    <t xml:space="preserve"> головной убор СБГОСТ 17-635-87, кепи из основной ткани с клапаном на кнопках, цвет КМФ - зелёный</t>
  </si>
  <si>
    <t>май 2013г</t>
  </si>
  <si>
    <t>РК, Мангистауская обл, г: Актау  23 мкр.ТОО "ОСС" офис АСМУ</t>
  </si>
  <si>
    <t>в течение 60 дней с даты заключения договора</t>
  </si>
  <si>
    <t>авансовый платеж -30%, оставшаяся часть в течении 30 рабочих дней с момента подписания акта приема-передачи поставленных товаров</t>
  </si>
  <si>
    <t>ОТП</t>
  </si>
  <si>
    <t>2606-2 Т</t>
  </si>
  <si>
    <t>июнь 2013г</t>
  </si>
  <si>
    <t>2604-1 Т</t>
  </si>
  <si>
    <t>14.12.11.00.00.20.11.10.1</t>
  </si>
  <si>
    <t xml:space="preserve">Комплект мужской </t>
  </si>
  <si>
    <t xml:space="preserve"> Из 100% хлопка. Комплект мужской.Состоит из куртки и брюк, летний. ГОСТ 19216-81</t>
  </si>
  <si>
    <t>костюм летний для СБ Куртка прямая, с застёжкой доверху, разъёмную тесьму - молнию (YKK), с отложным воротником. Брюки прямые с карманами отрезными бочком, ткань - содержание хлопка не менее 30%, цвет КМФ зеленый</t>
  </si>
  <si>
    <t>839</t>
  </si>
  <si>
    <t>комплект</t>
  </si>
  <si>
    <t>2604-2 Т</t>
  </si>
  <si>
    <t>1838 Т</t>
  </si>
  <si>
    <t>28.12.20.00.00.00.10.10.1</t>
  </si>
  <si>
    <t>части оборудования гидравлического силового</t>
  </si>
  <si>
    <t>Механизм поворота платформы  3577.28.000-1 /КС-45717К-1/</t>
  </si>
  <si>
    <t>Февраль, март
2013 год</t>
  </si>
  <si>
    <t>РК, Мангистауская область, пос Ынтымак,   ТОО "ОСС", УТиСТ</t>
  </si>
  <si>
    <t>Март-апрель, август-сентябрь, поставка по заявкам заказчика 2013 год</t>
  </si>
  <si>
    <t>1838-1 Т</t>
  </si>
  <si>
    <t>июнь, июль 2013 год</t>
  </si>
  <si>
    <t>1839 Т</t>
  </si>
  <si>
    <t>28.12.11.00.00.00.10.10.1</t>
  </si>
  <si>
    <t xml:space="preserve">Гидроцилиндр </t>
  </si>
  <si>
    <t xml:space="preserve">выдвижения (втягивания) секций стрелы КС-45717.63.900-1 или КС-45717.63.900-2  /КС-45717К-1/гидроцилиндр поршневой двухстороннего действия с односторонним штоком с торможением и креплением на лапах </t>
  </si>
  <si>
    <t>1839-1 Т</t>
  </si>
  <si>
    <t>1840 Т</t>
  </si>
  <si>
    <t>29.32.30.00.15.00.39.02.1</t>
  </si>
  <si>
    <t xml:space="preserve">Гидрораспределитель  </t>
  </si>
  <si>
    <t>У3.19.00.000 (dу=15мм, Р=16МПа)  /КС-35715/</t>
  </si>
  <si>
    <t>1840-1 Т</t>
  </si>
  <si>
    <t>1841 Т</t>
  </si>
  <si>
    <t>Гидрораспределитель</t>
  </si>
  <si>
    <t xml:space="preserve"> У3.30.00.000-2-01 (dу=12мм Р=20Мпа)  /КС-45717К-1/ </t>
  </si>
  <si>
    <t>1841-1 Т</t>
  </si>
  <si>
    <t>1842 Т</t>
  </si>
  <si>
    <t>28.30.93.00.00.00.14.12.1</t>
  </si>
  <si>
    <t>Коробка перемены передач и их части</t>
  </si>
  <si>
    <t>Коробка отбора мощности  (КОМ на шасси "КамАЗ") 45717.14.100  (20 зубьев)</t>
  </si>
  <si>
    <t>1842-1 Т</t>
  </si>
  <si>
    <t>1843 Т</t>
  </si>
  <si>
    <t>28.92.61.00.00.00.05.01.1</t>
  </si>
  <si>
    <t>Опора поворотная</t>
  </si>
  <si>
    <t xml:space="preserve"> (КС-45717К-1)</t>
  </si>
  <si>
    <t>1843-1 Т</t>
  </si>
  <si>
    <t>1844 Т</t>
  </si>
  <si>
    <t>Ремкомплект гидроопоры КС-35713-1</t>
  </si>
  <si>
    <t>1844-1 Т</t>
  </si>
  <si>
    <t>1845 Т</t>
  </si>
  <si>
    <t>28.12.11.00.00.00.10.13.1</t>
  </si>
  <si>
    <t xml:space="preserve">Гидроопора </t>
  </si>
  <si>
    <t>Гидроопора 125х100х580 (Р=16МПа) КС-55713-2.31.200  /КС-55713-1/</t>
  </si>
  <si>
    <t>1845-1 Т</t>
  </si>
  <si>
    <t>1846 Т</t>
  </si>
  <si>
    <t xml:space="preserve">Гидрораспределитель </t>
  </si>
  <si>
    <t>верхнего оборудования  РСЭ 12-16-01-4х03-05 Г24 НМХЛ1</t>
  </si>
  <si>
    <t>1846-1 Т</t>
  </si>
  <si>
    <t>435 Т</t>
  </si>
  <si>
    <t xml:space="preserve"> 08.12.11.00.00.00.15.40.2</t>
  </si>
  <si>
    <t>Керамзит М-450</t>
  </si>
  <si>
    <t>фракция 10-20, ГОСТ 9757-90</t>
  </si>
  <si>
    <t>Декабрь 2012 год
февраль-март 2013 год</t>
  </si>
  <si>
    <t>РК, Мангистауская обл, г: Актау  23 мкр.ТОО "ОСС" БПО</t>
  </si>
  <si>
    <t>113</t>
  </si>
  <si>
    <t>метр
кубический</t>
  </si>
  <si>
    <t>435-1 Т</t>
  </si>
  <si>
    <t>2773 Т</t>
  </si>
  <si>
    <t>26.51.12.00.00.11.17.23.1</t>
  </si>
  <si>
    <t>Нивелир оптико-механический</t>
  </si>
  <si>
    <t>Технические. Допустимая средняя квадратическая погрешность измерения превышения на 1 км двойного хода: для нивелиров с компенсатором 5 мм; для нивелиров с уровнем - 5 мм. Увеличение зрительной трубы не менее 20 крат. Диаметр входного зрачка зрительной трубы не менее 24 мм. Наименьшее расстояние визирования не более: без насадки - 1 м, с насадкой на объектив - 0,5 м. Коэффициент нитяного дальномера - 100 ± 1 %. Цена деления уровня при зрительной трубе, углов - 45 ± 5 секунд на 2 мм. Масса не более - 1,6 кг.  ГОСТ 10528-90</t>
  </si>
  <si>
    <t>в комплекте со штативом и алюминиевой рейкой 4м.</t>
  </si>
  <si>
    <t xml:space="preserve">Март-апрель
2013 год
</t>
  </si>
  <si>
    <t>РК, Мангистауская область,пос.Ынтымак , база БПО ТОО «ОСС»</t>
  </si>
  <si>
    <t>авансовый платеж - 0%, оставшаяся часть в течении 30 календарных дней с момента подписания первичных документов</t>
  </si>
  <si>
    <t>2773-1 Т</t>
  </si>
  <si>
    <t xml:space="preserve">июль,август
2013 год
</t>
  </si>
  <si>
    <t>Включить  следующие позиции по товарам:</t>
  </si>
  <si>
    <t>2968 Т</t>
  </si>
  <si>
    <t>20.41.31.00.00.10.20.10.1</t>
  </si>
  <si>
    <t>Мыло хозяйственное</t>
  </si>
  <si>
    <t>твердое, 1 группы, 72%, ГОСТ 30266-95</t>
  </si>
  <si>
    <t>в течение 30 дней с даты заключения договора</t>
  </si>
  <si>
    <t>авансовый платеж - 0%, 90 % в  в течении 30 рабочих дней после поставки, 10% после подписания акта сверки</t>
  </si>
  <si>
    <t>892 Т</t>
  </si>
  <si>
    <t>26.30.60.00.00.00.27.10.1</t>
  </si>
  <si>
    <t>Панель</t>
  </si>
  <si>
    <t>контрольная пожарная</t>
  </si>
  <si>
    <t>Гранит-4</t>
  </si>
  <si>
    <t>Март-апрель
2013 год.</t>
  </si>
  <si>
    <t>в течение 75 дней с даты заключения договора</t>
  </si>
  <si>
    <t>892-1 Т</t>
  </si>
  <si>
    <t>июнь-июль
2013 год.</t>
  </si>
  <si>
    <t>893 Т</t>
  </si>
  <si>
    <t>Гранит-8</t>
  </si>
  <si>
    <t>893-1 Т</t>
  </si>
  <si>
    <t>894 Т</t>
  </si>
  <si>
    <t>27.20.22.00.00.00.03.10.1</t>
  </si>
  <si>
    <t>Аккумулятор</t>
  </si>
  <si>
    <t>Номинальная емкость от 1.2 до 50 Ач, номинальное напряжение 12 В</t>
  </si>
  <si>
    <t>GP 1207</t>
  </si>
  <si>
    <t>894-1 Т</t>
  </si>
  <si>
    <t>895 Т</t>
  </si>
  <si>
    <t>26.30.60.00.00.00.15.14.1</t>
  </si>
  <si>
    <t xml:space="preserve">Извещатель охранный </t>
  </si>
  <si>
    <t>ИП -103-2/1 ( ИП 101-07е)</t>
  </si>
  <si>
    <t>895-1 Т</t>
  </si>
  <si>
    <t>896 Т</t>
  </si>
  <si>
    <t>26.30.60.00.00.00.22.30.1</t>
  </si>
  <si>
    <t>Пожарный извещатель (Датчик)</t>
  </si>
  <si>
    <t>Тепловой. Извещатель максимально-дифференциальный.</t>
  </si>
  <si>
    <t>ИП -103-3</t>
  </si>
  <si>
    <t>896-1 Т</t>
  </si>
  <si>
    <t>897 Т</t>
  </si>
  <si>
    <t>26.30.60.00.00.00.22.10.1</t>
  </si>
  <si>
    <t>Проводной.</t>
  </si>
  <si>
    <t>ИПР-ЗСУ</t>
  </si>
  <si>
    <t>897-1 Т</t>
  </si>
  <si>
    <t>898 Т</t>
  </si>
  <si>
    <t>26.30.60.00.00.00.22.50.1</t>
  </si>
  <si>
    <t>Дымовой. Извещатель дыма оптический.</t>
  </si>
  <si>
    <t>ИП 212-45</t>
  </si>
  <si>
    <t>898-1 Т</t>
  </si>
  <si>
    <t>899 Т</t>
  </si>
  <si>
    <t>26.30.60.00.00.00.23.10.1</t>
  </si>
  <si>
    <t>Сирена</t>
  </si>
  <si>
    <t>Звуковая противопожарная.</t>
  </si>
  <si>
    <t>Маяк-12</t>
  </si>
  <si>
    <t>899-1 Т</t>
  </si>
  <si>
    <t>900 Т</t>
  </si>
  <si>
    <t>27.90.20.00.02.02.01.02.1</t>
  </si>
  <si>
    <t xml:space="preserve">Оповещатель </t>
  </si>
  <si>
    <t>Пожарный световой оповещатель, функция указания путей выхода, исполнительный элемент - светодиод.</t>
  </si>
  <si>
    <t>Световое табло "Выход"</t>
  </si>
  <si>
    <t>900-1 Т</t>
  </si>
  <si>
    <t>901 Т</t>
  </si>
  <si>
    <t>Световое табло
 "Порошок уходи"</t>
  </si>
  <si>
    <t>901-1 Т</t>
  </si>
  <si>
    <t>902 Т</t>
  </si>
  <si>
    <t>Световое табло
 "Порошок не входи"</t>
  </si>
  <si>
    <t>902-1 Т</t>
  </si>
  <si>
    <t>903 Т</t>
  </si>
  <si>
    <t>28.29.22.00.00.00.19.13.1</t>
  </si>
  <si>
    <t>Оборудование системы автоматического пожаротушения</t>
  </si>
  <si>
    <t>порошковое пожаротушение</t>
  </si>
  <si>
    <t>БУРАН   (Шквал)</t>
  </si>
  <si>
    <t>903-1 Т</t>
  </si>
  <si>
    <t>904 Т</t>
  </si>
  <si>
    <t>26.30.60.00.00.00.13.10.1</t>
  </si>
  <si>
    <t>Блок релейный БР-12-1</t>
  </si>
  <si>
    <t>БР-12-1</t>
  </si>
  <si>
    <t>904-1 Т</t>
  </si>
  <si>
    <t>905 Т</t>
  </si>
  <si>
    <t>27.33.13.00.00.00.04.22.1</t>
  </si>
  <si>
    <t xml:space="preserve">Коробка распределительная </t>
  </si>
  <si>
    <t>КРТ 10х2</t>
  </si>
  <si>
    <t>905-1 Т</t>
  </si>
  <si>
    <t>906 Т</t>
  </si>
  <si>
    <t>УК 2П</t>
  </si>
  <si>
    <t>906-1 Т</t>
  </si>
  <si>
    <t>907 Т</t>
  </si>
  <si>
    <t>Коробка БМ 1-1</t>
  </si>
  <si>
    <t>БМ 1-1</t>
  </si>
  <si>
    <t>907-1 Т</t>
  </si>
  <si>
    <t>908 Т</t>
  </si>
  <si>
    <t>Коробка БМ 2-2</t>
  </si>
  <si>
    <t>БМ 2-2</t>
  </si>
  <si>
    <t>908-1 Т</t>
  </si>
  <si>
    <t>909 Т</t>
  </si>
  <si>
    <t>Кросс блок</t>
  </si>
  <si>
    <t xml:space="preserve"> 30 пар с плинтами</t>
  </si>
  <si>
    <t>909-1 Т</t>
  </si>
  <si>
    <t>910 Т</t>
  </si>
  <si>
    <t xml:space="preserve"> 10 пар с плинтами </t>
  </si>
  <si>
    <t>910-1 Т</t>
  </si>
  <si>
    <t>911 Т</t>
  </si>
  <si>
    <t xml:space="preserve"> 20 пар с плинтами</t>
  </si>
  <si>
    <t>911-1 Т</t>
  </si>
  <si>
    <t>912 Т</t>
  </si>
  <si>
    <t>26.30.30.12.11.11.11.11.1</t>
  </si>
  <si>
    <t>Разъем телефонный</t>
  </si>
  <si>
    <t>Коннектор модульный RJ11</t>
  </si>
  <si>
    <t>912-1 Т</t>
  </si>
  <si>
    <t>913 Т</t>
  </si>
  <si>
    <t>26.30.30.12.11.11.11.15.1</t>
  </si>
  <si>
    <t>Коннектор модульный RJ45</t>
  </si>
  <si>
    <t>913-1 Т</t>
  </si>
  <si>
    <t>914 Т</t>
  </si>
  <si>
    <t>27.90.60.00.00.01.01.04.1</t>
  </si>
  <si>
    <t>Резистор</t>
  </si>
  <si>
    <t>С5-2.2 КОМ - постоянный резистор, проволочный, номинальное сопротивление - 2.2 КОМ.</t>
  </si>
  <si>
    <t>914-1 Т</t>
  </si>
  <si>
    <t>915 Т</t>
  </si>
  <si>
    <t>Разьем F-6</t>
  </si>
  <si>
    <t>915-1 Т</t>
  </si>
  <si>
    <t>916 Т</t>
  </si>
  <si>
    <t>27.90.20.00.02.01.01.01.1</t>
  </si>
  <si>
    <t>Сирена сигнальная СС-1, состоит из электромагнита и якоря, жестко соединенного с мембраной. Весь электромагнитный механизм помещен в литой алюминиевый корпус, закрытый с одной стороны крышкой, с другой - рупором.</t>
  </si>
  <si>
    <t>916-1 Т</t>
  </si>
  <si>
    <t>2270 Т</t>
  </si>
  <si>
    <t>28.29.13.00.00.00.10.12.1</t>
  </si>
  <si>
    <t>Фильтр масляный</t>
  </si>
  <si>
    <t>Фильтр масляный LF 16015</t>
  </si>
  <si>
    <t>2270-1 Т</t>
  </si>
  <si>
    <t>июль,август
2013 год</t>
  </si>
  <si>
    <t>2271 Т</t>
  </si>
  <si>
    <t>28.29.13.00.00.00.11.09.1</t>
  </si>
  <si>
    <t>Фильтр топливный</t>
  </si>
  <si>
    <t>Фильтр топливный РL 16015</t>
  </si>
  <si>
    <t>2271-1 Т</t>
  </si>
  <si>
    <t>2272 Т</t>
  </si>
  <si>
    <t>28.29.13.00.00.00.12.03.1</t>
  </si>
  <si>
    <t>Фильтр воздушный</t>
  </si>
  <si>
    <t xml:space="preserve">Фильтр воздушный </t>
  </si>
  <si>
    <t>2272-1 Т</t>
  </si>
  <si>
    <t>2273 Т</t>
  </si>
  <si>
    <t>29.32.30.00.09.00.02.02.1</t>
  </si>
  <si>
    <t>Рессор</t>
  </si>
  <si>
    <t xml:space="preserve">передний </t>
  </si>
  <si>
    <t>2273-1 Т</t>
  </si>
  <si>
    <t>2274 Т</t>
  </si>
  <si>
    <t>28.30.93.00.00.00.17.11.1</t>
  </si>
  <si>
    <t>Электрооборудование и их части прочие</t>
  </si>
  <si>
    <t>Блок управления к двигателю  
Сommins 415BE-185</t>
  </si>
  <si>
    <t>2274-1 Т</t>
  </si>
  <si>
    <t>2275 Т</t>
  </si>
  <si>
    <t>28.13.14.00.00.00.13.12.1</t>
  </si>
  <si>
    <t>центробежный насос вихревой</t>
  </si>
  <si>
    <t>Насос СВН-80А</t>
  </si>
  <si>
    <t>2275-1 Т</t>
  </si>
  <si>
    <t>2246 Т</t>
  </si>
  <si>
    <t xml:space="preserve">Топливный фильтр </t>
  </si>
  <si>
    <t xml:space="preserve">Фильтр (FF 225)  топливный </t>
  </si>
  <si>
    <t>2246-1 Т</t>
  </si>
  <si>
    <t>июль, август 2013 год</t>
  </si>
  <si>
    <t>2248 Т</t>
  </si>
  <si>
    <t>28.30.93.00.00.00.15.10.1</t>
  </si>
  <si>
    <t>Ходовая часть</t>
  </si>
  <si>
    <t>Болт 195-27-31640</t>
  </si>
  <si>
    <t>2248-1 Т</t>
  </si>
  <si>
    <t>2249 Т</t>
  </si>
  <si>
    <t>Nut 01803-02430 (гайка)</t>
  </si>
  <si>
    <t>2249-1 Т</t>
  </si>
  <si>
    <t>2250 Т</t>
  </si>
  <si>
    <t>28.29.13.00.00.00.10.18.1</t>
  </si>
  <si>
    <t xml:space="preserve">фильтр масляный </t>
  </si>
  <si>
    <t>Фильтр масляный GX-0818</t>
  </si>
  <si>
    <t>2250-1 Т</t>
  </si>
  <si>
    <t>2251 Т</t>
  </si>
  <si>
    <t>Фильтр топливный 
GX-180,СХ-0710В</t>
  </si>
  <si>
    <t>2251-1 Т</t>
  </si>
  <si>
    <t>2252 Т</t>
  </si>
  <si>
    <t>Воздушный фильтр</t>
  </si>
  <si>
    <t>Фильтр воздушный 
EQ-1150 1 G6100007005</t>
  </si>
  <si>
    <t>2252-1 Т</t>
  </si>
  <si>
    <t>2253 Т</t>
  </si>
  <si>
    <t>Фильтр масляный влагоделителя 
YG1:4080739А</t>
  </si>
  <si>
    <t>2253-1 Т</t>
  </si>
  <si>
    <t>2254 Т</t>
  </si>
  <si>
    <t>29.31.22.00.00.00.10.12.1</t>
  </si>
  <si>
    <t>Стартер</t>
  </si>
  <si>
    <t>10 зуб 612600090287</t>
  </si>
  <si>
    <t>2254-1 Т</t>
  </si>
  <si>
    <t>2255 Т</t>
  </si>
  <si>
    <t>Рессора передняя</t>
  </si>
  <si>
    <t>XZ16K.58-6</t>
  </si>
  <si>
    <t>2255-1 Т</t>
  </si>
  <si>
    <t>2256 Т</t>
  </si>
  <si>
    <t>29.32.30.00.09.00.03.02.1</t>
  </si>
  <si>
    <t xml:space="preserve">Рессора задняя </t>
  </si>
  <si>
    <t>2256-1 Т</t>
  </si>
  <si>
    <t>2257 Т</t>
  </si>
  <si>
    <t>28.30.93.00.00.00.15.11.1</t>
  </si>
  <si>
    <t>Подвески и их части</t>
  </si>
  <si>
    <t>Подушка рессоры XZ16K.58-6</t>
  </si>
  <si>
    <t>2257-1 Т</t>
  </si>
  <si>
    <t>2258 Т</t>
  </si>
  <si>
    <t>28.30.93.00.00.00.16.10.1</t>
  </si>
  <si>
    <t>Рулевое управление и их части</t>
  </si>
  <si>
    <t>Гидроуселитель руля
XZZX - В301</t>
  </si>
  <si>
    <t>2258-1 Т</t>
  </si>
  <si>
    <t>2259 Т</t>
  </si>
  <si>
    <t>28.30.93.00.00.00.17.10.1</t>
  </si>
  <si>
    <t>Генератор</t>
  </si>
  <si>
    <t>HG1500098010</t>
  </si>
  <si>
    <t>2259-1 Т</t>
  </si>
  <si>
    <t>2260 Т</t>
  </si>
  <si>
    <t>Гидронасос ГУР XZZX - В301</t>
  </si>
  <si>
    <t>2260-1 Т</t>
  </si>
  <si>
    <t>956 Т</t>
  </si>
  <si>
    <t xml:space="preserve">27.11.61.00.00.32.11.00.2     </t>
  </si>
  <si>
    <t>Щетки</t>
  </si>
  <si>
    <t xml:space="preserve">Щетки снабжаются специальным механизмом, позволяющим после пуска двигателя поднимать щетки, одновременно замыкая накоротко контактные кольца. </t>
  </si>
  <si>
    <t>А-69 БОШ</t>
  </si>
  <si>
    <t>956-1 Т</t>
  </si>
  <si>
    <t>957 Т</t>
  </si>
  <si>
    <t>27.90.52.00.00.03.00.05.1</t>
  </si>
  <si>
    <t>Конденсатор</t>
  </si>
  <si>
    <t xml:space="preserve">CD60-450В-200 мкФ - алюминиевый электролитический конденсатор. </t>
  </si>
  <si>
    <t>10 мкф  400в</t>
  </si>
  <si>
    <t>957-1 Т</t>
  </si>
  <si>
    <t>958 Т</t>
  </si>
  <si>
    <t>200 мкф 450V AC</t>
  </si>
  <si>
    <t>958-1 Т</t>
  </si>
  <si>
    <t>959 Т</t>
  </si>
  <si>
    <t>30 мкф 450V  AC</t>
  </si>
  <si>
    <t>959-1 Т</t>
  </si>
  <si>
    <t>2891 Т</t>
  </si>
  <si>
    <t>13.96.14.00.00.00.11.30.1</t>
  </si>
  <si>
    <t>Текстолит</t>
  </si>
  <si>
    <t>слоистый листовой или фасонный материал на основе хлопчатобумажной ткани, пропитанной термореактивным связующим</t>
  </si>
  <si>
    <t>ПКТ-10мм</t>
  </si>
  <si>
    <t>Май-июнь
2013 год.</t>
  </si>
  <si>
    <t>166</t>
  </si>
  <si>
    <t>килограмм</t>
  </si>
  <si>
    <t>2891-1 Т</t>
  </si>
  <si>
    <t>июль, август
2013 год.</t>
  </si>
  <si>
    <t>961 Т</t>
  </si>
  <si>
    <t>27.12.40.17.11.11.11.10.1</t>
  </si>
  <si>
    <t>Дроссель</t>
  </si>
  <si>
    <t>для люминисцентных ламп</t>
  </si>
  <si>
    <t>1И 1000 ДРЛ 1000вт</t>
  </si>
  <si>
    <t>961-1 Т</t>
  </si>
  <si>
    <t>июль,август
2013 год.</t>
  </si>
  <si>
    <t>июнь,июль
2013 год.</t>
  </si>
  <si>
    <t>2034 Т</t>
  </si>
  <si>
    <t>28.12.12.00.00.00.21.10.1</t>
  </si>
  <si>
    <t xml:space="preserve">Гидромотор </t>
  </si>
  <si>
    <t xml:space="preserve">210.16.11.00Г /310.2.28.05.05/  правого вращения  (ТО-18Б3)  гидромотор аксиально-поршневой нерегулируемые ГОСТ 17752-81 </t>
  </si>
  <si>
    <t>2034-1 Т</t>
  </si>
  <si>
    <t>июль, август
2013 год</t>
  </si>
  <si>
    <t>2035 Т</t>
  </si>
  <si>
    <t>28.12.13.00.00.00.12.10.1</t>
  </si>
  <si>
    <t>аксиально-поршневой насос</t>
  </si>
  <si>
    <t xml:space="preserve">гидронасос 310.3.56.04  (ТО-18Б3) </t>
  </si>
  <si>
    <t>2035-1 Т</t>
  </si>
  <si>
    <t>2036 Т</t>
  </si>
  <si>
    <t>28.12.13.00.00.00.11.10.1</t>
  </si>
  <si>
    <t>шестеренчатый насос</t>
  </si>
  <si>
    <t xml:space="preserve">НШ-10-3Л-Э  шестеренчатый </t>
  </si>
  <si>
    <t>2036-1 Т</t>
  </si>
  <si>
    <t>2037 Т</t>
  </si>
  <si>
    <t>28.12.11.00.00.00.17.13.1</t>
  </si>
  <si>
    <t>пневмогидроаккумулятор</t>
  </si>
  <si>
    <t xml:space="preserve">64000А  (ТО-18Б3) с гидроклапанами </t>
  </si>
  <si>
    <t>2037-1 Т</t>
  </si>
  <si>
    <t>2038 Т</t>
  </si>
  <si>
    <t xml:space="preserve">Гидроруль  ОКРЗ/1000 (ТО-18Б3) </t>
  </si>
  <si>
    <t>2038-1 Т</t>
  </si>
  <si>
    <t>2039 Т</t>
  </si>
  <si>
    <t>ТО-18.06.01.400</t>
  </si>
  <si>
    <t>2039-1 Т</t>
  </si>
  <si>
    <t>2040 Т</t>
  </si>
  <si>
    <t xml:space="preserve"> ФМ-182-200  /Реготмас/ </t>
  </si>
  <si>
    <t>2040-1 Т</t>
  </si>
  <si>
    <t>2041 Т</t>
  </si>
  <si>
    <t>РОМ</t>
  </si>
  <si>
    <t>Редуктор отбора мощности</t>
  </si>
  <si>
    <t>2041-1 Т</t>
  </si>
  <si>
    <t>2042 Т</t>
  </si>
  <si>
    <t>29.31.23.00.00.00.14.10.1</t>
  </si>
  <si>
    <t>Подфарник</t>
  </si>
  <si>
    <t xml:space="preserve"> 3733.3712 передний </t>
  </si>
  <si>
    <t>2042-1 Т</t>
  </si>
  <si>
    <t>2043 Т</t>
  </si>
  <si>
    <t>29.31.23.00.00.00.31.11.1</t>
  </si>
  <si>
    <t xml:space="preserve">Фонарь </t>
  </si>
  <si>
    <t xml:space="preserve">7462.3716 задний, правый </t>
  </si>
  <si>
    <t>2043-1 Т</t>
  </si>
  <si>
    <t>2044 Т</t>
  </si>
  <si>
    <t>29.31.23.00.00.00.31.10.1</t>
  </si>
  <si>
    <t xml:space="preserve">7472.3716  задний, левый </t>
  </si>
  <si>
    <t>2044-1 Т</t>
  </si>
  <si>
    <t>2261 Т</t>
  </si>
  <si>
    <t>Фильтр масляный 
DEUTZ 01174421</t>
  </si>
  <si>
    <t>2261-1 Т</t>
  </si>
  <si>
    <t>2262 Т</t>
  </si>
  <si>
    <t>Фильтр топливный
 DEUTZ 01180597</t>
  </si>
  <si>
    <t>2262-1 Т</t>
  </si>
  <si>
    <t>2263 Т</t>
  </si>
  <si>
    <t>2263-1 Т</t>
  </si>
  <si>
    <t>2264 Т</t>
  </si>
  <si>
    <t>29.32.30.00.11.00.03.01.1</t>
  </si>
  <si>
    <t xml:space="preserve">Насос топлевный </t>
  </si>
  <si>
    <t>рядные ТНВД к ДВС ЯМЗ-842410088728</t>
  </si>
  <si>
    <t>2264- Т</t>
  </si>
  <si>
    <t>2265 Т</t>
  </si>
  <si>
    <t>28.11.42.00.00.00.10.10.1</t>
  </si>
  <si>
    <t>части для дизельных двигателей внутреннего сгорания</t>
  </si>
  <si>
    <t>Форсунка к 
ДВС ЯМЗ-842410088728</t>
  </si>
  <si>
    <t>2265-1 Т</t>
  </si>
  <si>
    <t>2266 Т</t>
  </si>
  <si>
    <t>Аммортизатор  опоры КС8976</t>
  </si>
  <si>
    <t>2266-1 Т</t>
  </si>
  <si>
    <t>2267 Т</t>
  </si>
  <si>
    <t>28.11.42.00.00.00.10.32.1</t>
  </si>
  <si>
    <t>Насос топлевный  к 
ДВС DEUTZ B6F2012</t>
  </si>
  <si>
    <t>2267-1 Т</t>
  </si>
  <si>
    <t>2268 Т</t>
  </si>
  <si>
    <t>Форсунка к ДВС DEUTZ B6F2012</t>
  </si>
  <si>
    <t>2268-1 Т</t>
  </si>
  <si>
    <t>2269 Т</t>
  </si>
  <si>
    <t>Ремкомплект  гидроцилиндров
 опоры КС-8976</t>
  </si>
  <si>
    <t>2269-1 Т</t>
  </si>
  <si>
    <t>Итого по товарам:</t>
  </si>
  <si>
    <t>72-1 У</t>
  </si>
  <si>
    <t>18.12.19.19.00.00.00</t>
  </si>
  <si>
    <t>Услуги полиграфические</t>
  </si>
  <si>
    <t>Услуги по изготовлению и печатанию информационных материалов по охране труда</t>
  </si>
  <si>
    <t>Изготовление удостоверений по ТБ,плакаты по промышленной безопасности, журналов  вводного инструктажа и т.д.</t>
  </si>
  <si>
    <t xml:space="preserve"> май ,июнь 2013г.</t>
  </si>
  <si>
    <t>РК, Мангистауская область г.Актау</t>
  </si>
  <si>
    <t>в течение 60 дней с даты вступления в силу договора 2013 года</t>
  </si>
  <si>
    <t>авансовый платеж- 0%, в течение 30 рабочих дней с даты  подписания акта выполненных услуг</t>
  </si>
  <si>
    <t>72-2 У</t>
  </si>
  <si>
    <t xml:space="preserve"> июнь, июль  2013г.</t>
  </si>
  <si>
    <t>в течение 45 дней с даты вступления в силу договора 2013 года</t>
  </si>
  <si>
    <t>2969 Т</t>
  </si>
  <si>
    <t>28.29.50.00.00.00.12.10.1</t>
  </si>
  <si>
    <t>машина посудомоечная промышленного типа</t>
  </si>
  <si>
    <t xml:space="preserve"> конвейерная посудомоечная машина </t>
  </si>
  <si>
    <t>июль-август</t>
  </si>
  <si>
    <t xml:space="preserve">авансовый платеж - 0%,  90 %  в течении 30 рабочих дней с момента подписания первичных документов, 10% после акта сверки взаиморасчета </t>
  </si>
  <si>
    <t>2970 Т</t>
  </si>
  <si>
    <t>28.22.17.00.00.00.20.10.1</t>
  </si>
  <si>
    <t>конвейер роликовый</t>
  </si>
  <si>
    <t xml:space="preserve">конвейер роликовый для товаров и материалов </t>
  </si>
  <si>
    <t>Каюр -М-ведущий  модуль (1000х765х880) 0,37 кВт, 380 Вт</t>
  </si>
  <si>
    <t>2971 Т</t>
  </si>
  <si>
    <t xml:space="preserve">Каюр -М-натяжной   модуль (1030х600х850) </t>
  </si>
  <si>
    <t>2972 Т</t>
  </si>
  <si>
    <t xml:space="preserve">Каюр -М-промежуточный   модуль 2 м (2016х600х850) </t>
  </si>
  <si>
    <t>2973 Т</t>
  </si>
  <si>
    <t>Комплект транспортерной ленты Каюр-М 6м</t>
  </si>
  <si>
    <t>2974 Т</t>
  </si>
  <si>
    <t>27.51.28.04.02.02.10.10.1</t>
  </si>
  <si>
    <t>Шкаф</t>
  </si>
  <si>
    <t xml:space="preserve">жарочный электрический </t>
  </si>
  <si>
    <t>2975 Т</t>
  </si>
  <si>
    <t>28.25.13.00.00.00.11.10.1</t>
  </si>
  <si>
    <t>шкаф холодильный</t>
  </si>
  <si>
    <t>шкаф холодильный с температурой хранения 0- +7 градусов</t>
  </si>
  <si>
    <t>2976 Т</t>
  </si>
  <si>
    <t>30.99.10.00.00.00.15.10.1</t>
  </si>
  <si>
    <t>Тележка уборочная</t>
  </si>
  <si>
    <t>для уборки помещений, на колесиках</t>
  </si>
  <si>
    <t>тележка для сбора посуды ТСП</t>
  </si>
  <si>
    <t>2977 Т</t>
  </si>
  <si>
    <t>тележка сервировочная ТС-3</t>
  </si>
  <si>
    <t>2978 Т</t>
  </si>
  <si>
    <t>тележка для противней ТС-16-Р</t>
  </si>
  <si>
    <t>2979 Т</t>
  </si>
  <si>
    <t>тележка для сушки тарелок ТСТ-100</t>
  </si>
  <si>
    <t>2980 Т</t>
  </si>
  <si>
    <t>31.09.11.00.00.00.35.01.1</t>
  </si>
  <si>
    <t>Стеллаж</t>
  </si>
  <si>
    <t>металлический, для хранения хлеба в лотках</t>
  </si>
  <si>
    <t>стеллаж кухонный СТКН-1200/650Р решетчатый</t>
  </si>
  <si>
    <t>2981 Т</t>
  </si>
  <si>
    <t>31.09.11.00.00.00.38.10.1</t>
  </si>
  <si>
    <t>Стол</t>
  </si>
  <si>
    <t>производственный, для столовых</t>
  </si>
  <si>
    <t>стол производственный СР-3/1200/600</t>
  </si>
  <si>
    <t>2982 Т</t>
  </si>
  <si>
    <t>27.51.21.04.08.00.00.20.1</t>
  </si>
  <si>
    <t>Машина тестомесильная</t>
  </si>
  <si>
    <t>тестомесильная</t>
  </si>
  <si>
    <t>машина тестосмесительная ТММ-140 (с дежой)</t>
  </si>
  <si>
    <t>2983 Т</t>
  </si>
  <si>
    <t>25.99.12.10.00.00.00.37.1</t>
  </si>
  <si>
    <t>Мантоварка</t>
  </si>
  <si>
    <t>металлическая кастрюля</t>
  </si>
  <si>
    <t>комплект пароварочный (мантоварка) для КПЭМ-160 (вся нержав.)</t>
  </si>
  <si>
    <t>2984 Т</t>
  </si>
  <si>
    <t>27.51.28.02.02.02.00.10.1</t>
  </si>
  <si>
    <t>Котел варочный</t>
  </si>
  <si>
    <t>Отдельностоящий</t>
  </si>
  <si>
    <t>котел пищеварочный КПЭМ-250/9 Т</t>
  </si>
  <si>
    <t>2985 Т</t>
  </si>
  <si>
    <t>27.51.21.04.03.00.00.20.1</t>
  </si>
  <si>
    <t>Электромясорубка</t>
  </si>
  <si>
    <t>С реверсом.</t>
  </si>
  <si>
    <t>мясорубка МИМ 600</t>
  </si>
  <si>
    <t>2986 Т</t>
  </si>
  <si>
    <t>27.51.28.02.02.05.00.10.1</t>
  </si>
  <si>
    <t>Сковорода</t>
  </si>
  <si>
    <t xml:space="preserve">Сковорода электрическая с опрокидывающей чугунной чашей </t>
  </si>
  <si>
    <t>сковорода электрическая ЭСК-90-0,47-70</t>
  </si>
  <si>
    <t>2987 Т</t>
  </si>
  <si>
    <t>25.99.11.00.00.11.10.11.1</t>
  </si>
  <si>
    <t>Раковина</t>
  </si>
  <si>
    <t>Раковины из нержавеющей стали</t>
  </si>
  <si>
    <t>ванна моечная ВСМ-2/530</t>
  </si>
  <si>
    <t>2988 Т</t>
  </si>
  <si>
    <t>2989 Т</t>
  </si>
  <si>
    <t>2990 Т</t>
  </si>
  <si>
    <t>26.51.31.00.00.01.16.10.1</t>
  </si>
  <si>
    <t xml:space="preserve">Весы </t>
  </si>
  <si>
    <t>Товарные электронные</t>
  </si>
  <si>
    <t>весы электронные SW-5</t>
  </si>
  <si>
    <t>2991 Т</t>
  </si>
  <si>
    <t>28.29.31.00.00.00.22.11.1</t>
  </si>
  <si>
    <t>весы-платформа</t>
  </si>
  <si>
    <t>весы-платформа с максимальной массой взвешивания 500 кг</t>
  </si>
  <si>
    <t>весы напольные DL</t>
  </si>
  <si>
    <t>2992 Т</t>
  </si>
  <si>
    <t>26.60.13.00.00.11.11.11.1</t>
  </si>
  <si>
    <t>Облучатель</t>
  </si>
  <si>
    <t>Бактерицидный, ультрафиолетового излучения с длиной волны 253,7 нм.</t>
  </si>
  <si>
    <t>облучатель -рецеркулятор воздуха УФ-бактериоцидный</t>
  </si>
  <si>
    <t>2993 Т</t>
  </si>
  <si>
    <t>27.11.21.10.10.10.50.21.1</t>
  </si>
  <si>
    <t>Электродвигатель переменного тока синхронный однофазный с номинальной частотой сети на 50 Гц</t>
  </si>
  <si>
    <t>Электродвигатель переменного тока синхронный однофазный с номинальной частотой сети на 50 Гц, с синхронной частотой вращения 1500 мин, номинальная мощность 7,5 кВт</t>
  </si>
  <si>
    <t>электродвигатель ФДМ (АИР) 132 S4 7,5 кВт,1500 об/мин</t>
  </si>
  <si>
    <t>Печь хлебопекарная  оцинкованная</t>
  </si>
  <si>
    <t>камера т/изол. Холодильная КХН-6,61 м3 (1360х2860х2200) 80 мм</t>
  </si>
  <si>
    <t>моноблок холодильный среднетемпературный  ММ 218 SF (898х988х908 мм , средний объем камеры с толщ стенок 80 мм 14,4 м3</t>
  </si>
  <si>
    <t>1307 Т</t>
  </si>
  <si>
    <t>25.72.14.00.00.20.23.10.1</t>
  </si>
  <si>
    <t xml:space="preserve">Домкрат </t>
  </si>
  <si>
    <t>гидравлический ДГ, г/п 50тн., вес-30кг, ход штока - 200мм,  ГОСТ 15150</t>
  </si>
  <si>
    <t>сентябрь, октябрь
2013 год</t>
  </si>
  <si>
    <t>1307-1 Т</t>
  </si>
  <si>
    <t>1308 Т</t>
  </si>
  <si>
    <t>гидравлический ДГ, г/п 12тн., вес-8,0кг, ход штока - 140мм, ГОСТ 15150</t>
  </si>
  <si>
    <t>1308-1 Т</t>
  </si>
  <si>
    <t>1309 Т</t>
  </si>
  <si>
    <t>28.24.11.00.00.00.13.10.1</t>
  </si>
  <si>
    <t>инструмент ручной, прочие</t>
  </si>
  <si>
    <t>Бочковый рычажный насос LBP/04 бочковой рычажный насос GROZ для масел, в комп-те с изогнутым металл-м выпускным патрубком и телескопическим всасывающим патрубком, а также резьбовым адаптером для сливного отверстия бочки 1.1/2" и 2". Производительность: 300 мл за 1 ход.</t>
  </si>
  <si>
    <t>1309-1 Т</t>
  </si>
  <si>
    <t>1310 Т</t>
  </si>
  <si>
    <t>25.73.30.00.00.25.13.10.1</t>
  </si>
  <si>
    <t xml:space="preserve">Съемник </t>
  </si>
  <si>
    <t>Съемник подшипников с обратным молотком и тремя сменными насадками TRK201B</t>
  </si>
  <si>
    <t>1310-1 Т</t>
  </si>
  <si>
    <t>Июль
2013 год</t>
  </si>
  <si>
    <t>160 У</t>
  </si>
  <si>
    <t>49.41.20.10.00.00.00</t>
  </si>
  <si>
    <t>Услуги по аренде автокрана с водителем</t>
  </si>
  <si>
    <t>Услуги по аренде автокрана с водителем м/р Жетыбай</t>
  </si>
  <si>
    <t>апрель, май 2013г</t>
  </si>
  <si>
    <t>РК, Мангистауская область, м/р Жетыбай</t>
  </si>
  <si>
    <t xml:space="preserve">с мая по декабрь 2013г. </t>
  </si>
  <si>
    <t>ОПРУ</t>
  </si>
  <si>
    <t>160-1 У</t>
  </si>
  <si>
    <t>161 У</t>
  </si>
  <si>
    <t>49.41.20.19.00.00.00</t>
  </si>
  <si>
    <t>Услуги по аренде трактора-экскаватора с водителем</t>
  </si>
  <si>
    <t>аренда экскаватора с обратной лопатой на м/р "Жетыбай"</t>
  </si>
  <si>
    <t>161-1 У</t>
  </si>
  <si>
    <t>162 У</t>
  </si>
  <si>
    <t>49.41.20.14.00.00.00</t>
  </si>
  <si>
    <t>Услуги по аренде бульдозера с водителем</t>
  </si>
  <si>
    <t>Услуги по аренде бульдозера с водителем мощ. не менее 400 л.с. на м/р Жетыбай</t>
  </si>
  <si>
    <t>11,20,21</t>
  </si>
  <si>
    <t>162-1 У</t>
  </si>
  <si>
    <t>июль, август 2013г</t>
  </si>
  <si>
    <t>Приказ №233  от 19.06.2013 год.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</si>
</sst>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\$#,##0.00_);[Red]&quot;($&quot;#,##0.00\)"/>
    <numFmt numFmtId="173" formatCode="_-* #,##0.00_р_._-;\-* #,##0.00_р_._-;_-* \-??_р_._-;_-@_-"/>
    <numFmt numFmtId="174" formatCode="_(* #,##0.00_);_(* \(#,##0.00\);_(* \-??_);_(@_)"/>
    <numFmt numFmtId="175" formatCode="#,##0_р_."/>
    <numFmt numFmtId="176" formatCode="_-* #,##0_р_._-;\-* #,##0_р_._-;_-* \-??_р_._-;_-@_-"/>
    <numFmt numFmtId="177" formatCode="_(* #,##0_);_(* \(#,##0\);_(* \-??_);_(@_)"/>
    <numFmt numFmtId="178" formatCode="mm/yy"/>
    <numFmt numFmtId="179" formatCode="\ #,##0&quot;    &quot;;\-#,##0&quot;    &quot;;&quot; -&quot;#&quot;    &quot;;@\ "/>
    <numFmt numFmtId="180" formatCode="#,##0.0"/>
    <numFmt numFmtId="181" formatCode="_-* #,##0.0_р_._-;\-* #,##0.0_р_._-;_-* \-??_р_._-;_-@_-"/>
    <numFmt numFmtId="182" formatCode="_-* #,##0.000_р_._-;\-* #,##0.000_р_._-;_-* \-??_р_._-;_-@_-"/>
    <numFmt numFmtId="183" formatCode="_-* #,##0.0000_р_._-;\-* #,##0.0000_р_._-;_-* \-??_р_._-;_-@_-"/>
    <numFmt numFmtId="184" formatCode="_-* #,##0.00000_р_._-;\-* #,##0.00000_р_._-;_-* \-??_р_._-;_-@_-"/>
    <numFmt numFmtId="185" formatCode="_(* #,##0_);_(* \(#,##0\);_(* &quot;-&quot;??_);_(@_)"/>
    <numFmt numFmtId="186" formatCode="_(* #,##0.00_);_(* \(#,##0.00\);_(* &quot;-&quot;??_);_(@_)"/>
    <numFmt numFmtId="187" formatCode="0.00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р_._-;\-* #,##0_р_._-;_-* &quot;-&quot;??_р_._-;_-@_-"/>
    <numFmt numFmtId="194" formatCode="[$-FC19]d\ mmmm\ yyyy\ &quot;г.&quot;"/>
    <numFmt numFmtId="195" formatCode="dd/mm/yy;@"/>
    <numFmt numFmtId="196" formatCode="#,##0_ ;\-#,##0\ "/>
    <numFmt numFmtId="197" formatCode="#,##0.000"/>
    <numFmt numFmtId="198" formatCode="\ #,##0.00&quot;    &quot;;\-#,##0.00&quot;    &quot;;&quot; -&quot;#&quot;    &quot;;@\ "/>
    <numFmt numFmtId="199" formatCode="_-* #,##0.0_р_._-;\-* #,##0.0_р_._-;_-* &quot;-&quot;??_р_._-;_-@_-"/>
    <numFmt numFmtId="200" formatCode="_-* #,##0.000_р_._-;\-* #,##0.000_р_._-;_-* &quot;-&quot;???_р_._-;_-@_-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10"/>
      <name val="MS Sans Serif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 applyBorder="0" applyProtection="0">
      <alignment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43" fontId="2" fillId="0" borderId="0" applyFont="0" applyFill="0" applyBorder="0" applyAlignment="0" applyProtection="0"/>
    <xf numFmtId="172" fontId="1" fillId="0" borderId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174" fontId="1" fillId="0" borderId="0" applyFill="0" applyBorder="0" applyAlignment="0" applyProtection="0"/>
    <xf numFmtId="174" fontId="0" fillId="0" borderId="0" applyFill="0" applyBorder="0" applyAlignment="0" applyProtection="0"/>
    <xf numFmtId="18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0" fillId="24" borderId="10" xfId="67" applyFont="1" applyFill="1" applyBorder="1" applyAlignment="1">
      <alignment horizontal="center" vertical="center"/>
      <protection/>
    </xf>
    <xf numFmtId="0" fontId="20" fillId="24" borderId="10" xfId="67" applyFont="1" applyFill="1" applyBorder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0" xfId="67" applyFont="1" applyFill="1" applyBorder="1" applyAlignment="1">
      <alignment horizontal="center" vertical="center"/>
      <protection/>
    </xf>
    <xf numFmtId="0" fontId="21" fillId="25" borderId="0" xfId="67" applyFont="1" applyFill="1" applyBorder="1" applyAlignment="1">
      <alignment horizontal="center" vertical="center"/>
      <protection/>
    </xf>
    <xf numFmtId="0" fontId="21" fillId="25" borderId="0" xfId="67" applyFont="1" applyFill="1" applyAlignment="1">
      <alignment horizontal="center" vertical="center"/>
      <protection/>
    </xf>
    <xf numFmtId="0" fontId="20" fillId="26" borderId="0" xfId="67" applyFont="1" applyFill="1" applyBorder="1" applyAlignment="1">
      <alignment horizontal="center" vertical="center"/>
      <protection/>
    </xf>
    <xf numFmtId="0" fontId="20" fillId="25" borderId="0" xfId="67" applyFont="1" applyFill="1" applyBorder="1" applyAlignment="1">
      <alignment horizontal="center" vertical="center"/>
      <protection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10" xfId="67" applyFont="1" applyFill="1" applyBorder="1" applyAlignment="1">
      <alignment horizontal="center" vertical="center"/>
      <protection/>
    </xf>
    <xf numFmtId="0" fontId="20" fillId="25" borderId="10" xfId="67" applyFont="1" applyFill="1" applyBorder="1" applyAlignment="1">
      <alignment horizontal="center" vertical="center" wrapText="1"/>
      <protection/>
    </xf>
    <xf numFmtId="0" fontId="20" fillId="25" borderId="10" xfId="101" applyNumberFormat="1" applyFont="1" applyFill="1" applyBorder="1" applyAlignment="1" applyProtection="1">
      <alignment horizontal="center" vertical="center"/>
      <protection hidden="1"/>
    </xf>
    <xf numFmtId="174" fontId="20" fillId="25" borderId="10" xfId="112" applyNumberFormat="1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/>
    </xf>
    <xf numFmtId="0" fontId="21" fillId="25" borderId="0" xfId="67" applyFont="1" applyFill="1" applyAlignment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/>
    </xf>
    <xf numFmtId="0" fontId="21" fillId="25" borderId="10" xfId="67" applyFont="1" applyFill="1" applyBorder="1" applyAlignment="1">
      <alignment horizontal="center" vertical="center"/>
      <protection/>
    </xf>
    <xf numFmtId="0" fontId="21" fillId="25" borderId="10" xfId="0" applyFont="1" applyFill="1" applyBorder="1" applyAlignment="1">
      <alignment horizontal="center" vertical="center"/>
    </xf>
    <xf numFmtId="9" fontId="20" fillId="24" borderId="10" xfId="67" applyNumberFormat="1" applyFont="1" applyFill="1" applyBorder="1" applyAlignment="1">
      <alignment horizontal="center" vertical="center"/>
      <protection/>
    </xf>
    <xf numFmtId="9" fontId="21" fillId="24" borderId="10" xfId="67" applyNumberFormat="1" applyFont="1" applyFill="1" applyBorder="1" applyAlignment="1">
      <alignment horizontal="center" vertical="center"/>
      <protection/>
    </xf>
    <xf numFmtId="0" fontId="21" fillId="25" borderId="10" xfId="80" applyFont="1" applyFill="1" applyBorder="1" applyAlignment="1">
      <alignment horizontal="center" vertical="center" wrapText="1"/>
      <protection/>
    </xf>
    <xf numFmtId="49" fontId="20" fillId="24" borderId="10" xfId="112" applyNumberFormat="1" applyFont="1" applyFill="1" applyBorder="1" applyAlignment="1" applyProtection="1">
      <alignment horizontal="center" vertical="center" wrapText="1"/>
      <protection/>
    </xf>
    <xf numFmtId="0" fontId="24" fillId="25" borderId="11" xfId="67" applyFont="1" applyFill="1" applyBorder="1" applyAlignment="1">
      <alignment horizontal="center" vertical="center" wrapText="1"/>
      <protection/>
    </xf>
    <xf numFmtId="3" fontId="22" fillId="25" borderId="0" xfId="67" applyNumberFormat="1" applyFont="1" applyFill="1" applyBorder="1" applyAlignment="1">
      <alignment horizontal="center" vertical="center"/>
      <protection/>
    </xf>
    <xf numFmtId="0" fontId="21" fillId="25" borderId="0" xfId="67" applyFont="1" applyFill="1" applyBorder="1" applyAlignment="1">
      <alignment horizontal="center" vertical="center" wrapText="1"/>
      <protection/>
    </xf>
    <xf numFmtId="49" fontId="21" fillId="25" borderId="0" xfId="0" applyNumberFormat="1" applyFont="1" applyFill="1" applyBorder="1" applyAlignment="1">
      <alignment horizontal="center" vertical="center" wrapText="1"/>
    </xf>
    <xf numFmtId="173" fontId="20" fillId="25" borderId="0" xfId="112" applyFont="1" applyFill="1" applyBorder="1" applyAlignment="1">
      <alignment horizontal="center" vertical="center" wrapText="1"/>
    </xf>
    <xf numFmtId="0" fontId="20" fillId="27" borderId="10" xfId="67" applyFont="1" applyFill="1" applyBorder="1" applyAlignment="1">
      <alignment horizontal="center" vertical="center"/>
      <protection/>
    </xf>
    <xf numFmtId="0" fontId="20" fillId="28" borderId="10" xfId="0" applyFont="1" applyFill="1" applyBorder="1" applyAlignment="1">
      <alignment horizontal="center" vertical="center" wrapText="1"/>
    </xf>
    <xf numFmtId="9" fontId="20" fillId="27" borderId="10" xfId="67" applyNumberFormat="1" applyFont="1" applyFill="1" applyBorder="1" applyAlignment="1">
      <alignment horizontal="center" vertical="center"/>
      <protection/>
    </xf>
    <xf numFmtId="0" fontId="30" fillId="28" borderId="10" xfId="102" applyNumberFormat="1" applyFont="1" applyFill="1" applyBorder="1" applyAlignment="1" applyProtection="1">
      <alignment horizontal="center" vertical="center" wrapText="1"/>
      <protection hidden="1"/>
    </xf>
    <xf numFmtId="0" fontId="30" fillId="28" borderId="10" xfId="69" applyFont="1" applyFill="1" applyBorder="1" applyAlignment="1">
      <alignment horizontal="center" vertical="center"/>
      <protection/>
    </xf>
    <xf numFmtId="9" fontId="30" fillId="28" borderId="10" xfId="0" applyNumberFormat="1" applyFont="1" applyFill="1" applyBorder="1" applyAlignment="1">
      <alignment horizontal="center" vertical="center"/>
    </xf>
    <xf numFmtId="0" fontId="30" fillId="29" borderId="10" xfId="0" applyFont="1" applyFill="1" applyBorder="1" applyAlignment="1">
      <alignment horizontal="center" vertical="center" wrapText="1"/>
    </xf>
    <xf numFmtId="0" fontId="30" fillId="27" borderId="10" xfId="67" applyFont="1" applyFill="1" applyBorder="1" applyAlignment="1">
      <alignment horizontal="center" vertical="center" wrapText="1"/>
      <protection/>
    </xf>
    <xf numFmtId="0" fontId="30" fillId="27" borderId="10" xfId="69" applyFont="1" applyFill="1" applyBorder="1" applyAlignment="1">
      <alignment horizontal="center" vertical="center" wrapText="1"/>
      <protection/>
    </xf>
    <xf numFmtId="0" fontId="21" fillId="28" borderId="10" xfId="83" applyFont="1" applyFill="1" applyBorder="1" applyAlignment="1">
      <alignment horizontal="center" vertical="center" wrapText="1"/>
      <protection/>
    </xf>
    <xf numFmtId="0" fontId="20" fillId="28" borderId="10" xfId="0" applyFont="1" applyFill="1" applyBorder="1" applyAlignment="1" applyProtection="1">
      <alignment horizontal="center" vertical="center" wrapText="1"/>
      <protection locked="0"/>
    </xf>
    <xf numFmtId="0" fontId="30" fillId="28" borderId="10" xfId="0" applyFont="1" applyFill="1" applyBorder="1" applyAlignment="1">
      <alignment horizontal="center" vertical="center" wrapText="1"/>
    </xf>
    <xf numFmtId="49" fontId="30" fillId="28" borderId="10" xfId="117" applyNumberFormat="1" applyFont="1" applyFill="1" applyBorder="1" applyAlignment="1">
      <alignment horizontal="center" vertical="center"/>
    </xf>
    <xf numFmtId="0" fontId="20" fillId="28" borderId="10" xfId="102" applyNumberFormat="1" applyFont="1" applyFill="1" applyBorder="1" applyAlignment="1" applyProtection="1">
      <alignment horizontal="center" vertical="center" wrapText="1"/>
      <protection hidden="1"/>
    </xf>
    <xf numFmtId="0" fontId="21" fillId="28" borderId="10" xfId="0" applyFont="1" applyFill="1" applyBorder="1" applyAlignment="1">
      <alignment horizontal="center" vertical="center"/>
    </xf>
    <xf numFmtId="43" fontId="20" fillId="28" borderId="10" xfId="117" applyFont="1" applyFill="1" applyBorder="1" applyAlignment="1">
      <alignment horizontal="center" vertical="center" wrapText="1"/>
    </xf>
    <xf numFmtId="0" fontId="30" fillId="28" borderId="10" xfId="0" applyFont="1" applyFill="1" applyBorder="1" applyAlignment="1">
      <alignment horizontal="center" vertical="center"/>
    </xf>
    <xf numFmtId="0" fontId="22" fillId="25" borderId="0" xfId="67" applyFont="1" applyFill="1" applyAlignment="1">
      <alignment horizontal="center" vertical="center"/>
      <protection/>
    </xf>
    <xf numFmtId="0" fontId="24" fillId="25" borderId="12" xfId="67" applyFont="1" applyFill="1" applyBorder="1" applyAlignment="1">
      <alignment horizontal="center" vertical="center" wrapText="1"/>
      <protection/>
    </xf>
    <xf numFmtId="0" fontId="24" fillId="25" borderId="13" xfId="67" applyFont="1" applyFill="1" applyBorder="1" applyAlignment="1">
      <alignment horizontal="center" vertical="center" wrapText="1"/>
      <protection/>
    </xf>
    <xf numFmtId="0" fontId="22" fillId="25" borderId="0" xfId="67" applyFont="1" applyFill="1" applyBorder="1" applyAlignment="1">
      <alignment horizontal="center" vertical="center"/>
      <protection/>
    </xf>
    <xf numFmtId="0" fontId="22" fillId="25" borderId="0" xfId="67" applyFont="1" applyFill="1" applyBorder="1" applyAlignment="1">
      <alignment horizontal="right" vertical="center"/>
      <protection/>
    </xf>
    <xf numFmtId="0" fontId="21" fillId="24" borderId="10" xfId="67" applyFont="1" applyFill="1" applyBorder="1" applyAlignment="1">
      <alignment vertical="center" wrapText="1"/>
      <protection/>
    </xf>
    <xf numFmtId="0" fontId="24" fillId="25" borderId="11" xfId="67" applyFont="1" applyFill="1" applyBorder="1" applyAlignment="1">
      <alignment horizontal="right" vertical="center" wrapText="1"/>
      <protection/>
    </xf>
    <xf numFmtId="4" fontId="21" fillId="25" borderId="0" xfId="67" applyNumberFormat="1" applyFont="1" applyFill="1" applyBorder="1" applyAlignment="1">
      <alignment horizontal="right" vertical="center"/>
      <protection/>
    </xf>
    <xf numFmtId="0" fontId="22" fillId="25" borderId="0" xfId="67" applyFont="1" applyFill="1" applyAlignment="1">
      <alignment horizontal="right" vertical="center"/>
      <protection/>
    </xf>
    <xf numFmtId="0" fontId="21" fillId="25" borderId="0" xfId="67" applyFont="1" applyFill="1" applyAlignment="1">
      <alignment horizontal="right" vertical="center"/>
      <protection/>
    </xf>
    <xf numFmtId="173" fontId="20" fillId="25" borderId="10" xfId="112" applyFont="1" applyFill="1" applyBorder="1" applyAlignment="1" applyProtection="1">
      <alignment horizontal="right" vertical="center" wrapText="1"/>
      <protection/>
    </xf>
    <xf numFmtId="43" fontId="24" fillId="28" borderId="10" xfId="117" applyFont="1" applyFill="1" applyBorder="1" applyAlignment="1">
      <alignment horizontal="right" vertical="center" wrapText="1"/>
    </xf>
    <xf numFmtId="0" fontId="20" fillId="30" borderId="10" xfId="0" applyFont="1" applyFill="1" applyBorder="1" applyAlignment="1">
      <alignment horizontal="center" vertical="center" wrapText="1"/>
    </xf>
    <xf numFmtId="0" fontId="20" fillId="30" borderId="10" xfId="67" applyFont="1" applyFill="1" applyBorder="1" applyAlignment="1">
      <alignment horizontal="center" vertical="center" wrapText="1"/>
      <protection/>
    </xf>
    <xf numFmtId="0" fontId="20" fillId="30" borderId="10" xfId="67" applyFont="1" applyFill="1" applyBorder="1" applyAlignment="1">
      <alignment horizontal="center" vertical="center"/>
      <protection/>
    </xf>
    <xf numFmtId="0" fontId="21" fillId="30" borderId="10" xfId="0" applyFont="1" applyFill="1" applyBorder="1" applyAlignment="1">
      <alignment horizontal="center" vertical="center" wrapText="1"/>
    </xf>
    <xf numFmtId="0" fontId="20" fillId="30" borderId="10" xfId="101" applyNumberFormat="1" applyFont="1" applyFill="1" applyBorder="1" applyAlignment="1" applyProtection="1">
      <alignment horizontal="center" vertical="center"/>
      <protection hidden="1"/>
    </xf>
    <xf numFmtId="174" fontId="20" fillId="30" borderId="10" xfId="112" applyNumberFormat="1" applyFont="1" applyFill="1" applyBorder="1" applyAlignment="1" applyProtection="1">
      <alignment horizontal="center" vertical="center" wrapText="1"/>
      <protection/>
    </xf>
    <xf numFmtId="176" fontId="24" fillId="30" borderId="10" xfId="112" applyNumberFormat="1" applyFont="1" applyFill="1" applyBorder="1" applyAlignment="1" applyProtection="1">
      <alignment horizontal="right" vertical="center" wrapText="1"/>
      <protection/>
    </xf>
    <xf numFmtId="3" fontId="30" fillId="25" borderId="10" xfId="117" applyNumberFormat="1" applyFont="1" applyFill="1" applyBorder="1" applyAlignment="1">
      <alignment horizontal="center" vertical="center" wrapText="1"/>
    </xf>
    <xf numFmtId="0" fontId="22" fillId="25" borderId="0" xfId="67" applyFont="1" applyFill="1" applyBorder="1" applyAlignment="1">
      <alignment horizontal="center" vertical="center"/>
      <protection/>
    </xf>
    <xf numFmtId="0" fontId="22" fillId="25" borderId="0" xfId="67" applyFont="1" applyFill="1" applyAlignment="1">
      <alignment horizontal="center" vertical="center"/>
      <protection/>
    </xf>
    <xf numFmtId="0" fontId="20" fillId="27" borderId="10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/>
    </xf>
    <xf numFmtId="9" fontId="21" fillId="27" borderId="10" xfId="67" applyNumberFormat="1" applyFont="1" applyFill="1" applyBorder="1" applyAlignment="1">
      <alignment horizontal="center" vertical="center"/>
      <protection/>
    </xf>
    <xf numFmtId="0" fontId="20" fillId="27" borderId="10" xfId="67" applyFont="1" applyFill="1" applyBorder="1" applyAlignment="1">
      <alignment horizontal="center" vertical="center" wrapText="1"/>
      <protection/>
    </xf>
    <xf numFmtId="0" fontId="21" fillId="28" borderId="10" xfId="80" applyFont="1" applyFill="1" applyBorder="1" applyAlignment="1">
      <alignment horizontal="center" vertical="center" wrapText="1"/>
      <protection/>
    </xf>
    <xf numFmtId="0" fontId="20" fillId="26" borderId="10" xfId="0" applyFont="1" applyFill="1" applyBorder="1" applyAlignment="1">
      <alignment horizontal="center" vertical="center" wrapText="1"/>
    </xf>
    <xf numFmtId="0" fontId="21" fillId="27" borderId="10" xfId="67" applyFont="1" applyFill="1" applyBorder="1" applyAlignment="1">
      <alignment vertical="center" wrapText="1"/>
      <protection/>
    </xf>
    <xf numFmtId="0" fontId="20" fillId="27" borderId="10" xfId="97" applyNumberFormat="1" applyFont="1" applyFill="1" applyBorder="1" applyAlignment="1" applyProtection="1">
      <alignment horizontal="center" vertical="center" wrapText="1"/>
      <protection hidden="1"/>
    </xf>
    <xf numFmtId="4" fontId="20" fillId="27" borderId="10" xfId="0" applyNumberFormat="1" applyFont="1" applyFill="1" applyBorder="1" applyAlignment="1">
      <alignment horizontal="center" vertical="center"/>
    </xf>
    <xf numFmtId="0" fontId="21" fillId="28" borderId="10" xfId="67" applyFont="1" applyFill="1" applyBorder="1" applyAlignment="1">
      <alignment horizontal="center" vertical="center" wrapText="1"/>
      <protection/>
    </xf>
    <xf numFmtId="1" fontId="21" fillId="28" borderId="10" xfId="67" applyNumberFormat="1" applyFont="1" applyFill="1" applyBorder="1" applyAlignment="1">
      <alignment horizontal="center" vertical="center" wrapText="1"/>
      <protection/>
    </xf>
    <xf numFmtId="0" fontId="26" fillId="27" borderId="10" xfId="67" applyFont="1" applyFill="1" applyBorder="1" applyAlignment="1">
      <alignment horizontal="center" vertical="center" wrapText="1"/>
      <protection/>
    </xf>
    <xf numFmtId="173" fontId="24" fillId="27" borderId="10" xfId="112" applyFont="1" applyFill="1" applyBorder="1" applyAlignment="1" applyProtection="1">
      <alignment horizontal="center" vertical="center" wrapText="1"/>
      <protection/>
    </xf>
    <xf numFmtId="0" fontId="22" fillId="31" borderId="0" xfId="67" applyFont="1" applyFill="1" applyBorder="1" applyAlignment="1">
      <alignment horizontal="center" vertical="center"/>
      <protection/>
    </xf>
    <xf numFmtId="0" fontId="22" fillId="31" borderId="0" xfId="67" applyFont="1" applyFill="1" applyAlignment="1">
      <alignment horizontal="center" vertical="center"/>
      <protection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0" fontId="0" fillId="25" borderId="10" xfId="0" applyFill="1" applyBorder="1" applyAlignment="1">
      <alignment/>
    </xf>
    <xf numFmtId="173" fontId="20" fillId="24" borderId="10" xfId="112" applyFont="1" applyFill="1" applyBorder="1" applyAlignment="1" applyProtection="1">
      <alignment horizontal="center" vertical="center" wrapText="1"/>
      <protection/>
    </xf>
    <xf numFmtId="0" fontId="21" fillId="25" borderId="10" xfId="67" applyFont="1" applyFill="1" applyBorder="1" applyAlignment="1">
      <alignment horizontal="center" vertical="center" wrapText="1"/>
      <protection/>
    </xf>
    <xf numFmtId="0" fontId="30" fillId="24" borderId="10" xfId="67" applyFont="1" applyFill="1" applyBorder="1" applyAlignment="1">
      <alignment horizontal="center" vertical="center" wrapText="1"/>
      <protection/>
    </xf>
    <xf numFmtId="0" fontId="20" fillId="25" borderId="10" xfId="0" applyFont="1" applyFill="1" applyBorder="1" applyAlignment="1" applyProtection="1">
      <alignment horizontal="center" vertical="center" wrapText="1"/>
      <protection locked="0"/>
    </xf>
    <xf numFmtId="0" fontId="30" fillId="25" borderId="10" xfId="0" applyFont="1" applyFill="1" applyBorder="1" applyAlignment="1">
      <alignment horizontal="center" vertical="center" wrapText="1"/>
    </xf>
    <xf numFmtId="49" fontId="30" fillId="25" borderId="10" xfId="0" applyNumberFormat="1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left" vertical="center" wrapText="1"/>
    </xf>
    <xf numFmtId="17" fontId="20" fillId="24" borderId="10" xfId="67" applyNumberFormat="1" applyFont="1" applyFill="1" applyBorder="1" applyAlignment="1">
      <alignment horizontal="center" vertical="center"/>
      <protection/>
    </xf>
    <xf numFmtId="0" fontId="30" fillId="25" borderId="10" xfId="0" applyFont="1" applyFill="1" applyBorder="1" applyAlignment="1">
      <alignment vertical="center" wrapText="1"/>
    </xf>
    <xf numFmtId="3" fontId="21" fillId="25" borderId="10" xfId="67" applyNumberFormat="1" applyFont="1" applyFill="1" applyBorder="1" applyAlignment="1">
      <alignment horizontal="center" vertical="center"/>
      <protection/>
    </xf>
    <xf numFmtId="1" fontId="21" fillId="25" borderId="10" xfId="67" applyNumberFormat="1" applyFont="1" applyFill="1" applyBorder="1" applyAlignment="1">
      <alignment horizontal="center" vertical="center" wrapText="1"/>
      <protection/>
    </xf>
    <xf numFmtId="0" fontId="21" fillId="25" borderId="10" xfId="0" applyFont="1" applyFill="1" applyBorder="1" applyAlignment="1">
      <alignment horizontal="left"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49" fontId="21" fillId="25" borderId="10" xfId="74" applyNumberFormat="1" applyFont="1" applyFill="1" applyBorder="1" applyAlignment="1">
      <alignment horizontal="center" vertical="center"/>
      <protection/>
    </xf>
    <xf numFmtId="0" fontId="21" fillId="25" borderId="10" xfId="74" applyNumberFormat="1" applyFont="1" applyFill="1" applyBorder="1" applyAlignment="1">
      <alignment horizontal="center" vertical="center" wrapText="1"/>
      <protection/>
    </xf>
    <xf numFmtId="0" fontId="20" fillId="25" borderId="10" xfId="110" applyNumberFormat="1" applyFont="1" applyFill="1" applyBorder="1" applyAlignment="1" applyProtection="1">
      <alignment horizontal="center" vertical="center" wrapText="1"/>
      <protection hidden="1"/>
    </xf>
    <xf numFmtId="0" fontId="20" fillId="24" borderId="10" xfId="69" applyFont="1" applyFill="1" applyBorder="1" applyAlignment="1">
      <alignment horizontal="center" vertical="center"/>
      <protection/>
    </xf>
    <xf numFmtId="9" fontId="21" fillId="25" borderId="10" xfId="69" applyNumberFormat="1" applyFont="1" applyFill="1" applyBorder="1" applyAlignment="1">
      <alignment horizontal="center" vertical="center"/>
      <protection/>
    </xf>
    <xf numFmtId="0" fontId="30" fillId="26" borderId="10" xfId="0" applyFont="1" applyFill="1" applyBorder="1" applyAlignment="1">
      <alignment horizontal="center" vertical="center" wrapText="1"/>
    </xf>
    <xf numFmtId="0" fontId="21" fillId="25" borderId="10" xfId="69" applyFont="1" applyFill="1" applyBorder="1" applyAlignment="1">
      <alignment horizontal="center" vertical="center" wrapText="1"/>
      <protection/>
    </xf>
    <xf numFmtId="0" fontId="21" fillId="25" borderId="10" xfId="83" applyFont="1" applyFill="1" applyBorder="1" applyAlignment="1">
      <alignment horizontal="center" vertical="center" wrapText="1"/>
      <protection/>
    </xf>
    <xf numFmtId="0" fontId="20" fillId="24" borderId="10" xfId="69" applyFont="1" applyFill="1" applyBorder="1" applyAlignment="1">
      <alignment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/>
      <protection hidden="1"/>
    </xf>
    <xf numFmtId="49" fontId="21" fillId="25" borderId="10" xfId="121" applyNumberFormat="1" applyFont="1" applyFill="1" applyBorder="1" applyAlignment="1">
      <alignment horizontal="center" vertical="center" wrapText="1"/>
    </xf>
    <xf numFmtId="0" fontId="21" fillId="25" borderId="10" xfId="74" applyNumberFormat="1" applyFont="1" applyFill="1" applyBorder="1" applyAlignment="1">
      <alignment horizontal="center" vertical="center"/>
      <protection/>
    </xf>
    <xf numFmtId="0" fontId="20" fillId="25" borderId="10" xfId="95" applyNumberFormat="1" applyFont="1" applyFill="1" applyBorder="1" applyAlignment="1" applyProtection="1">
      <alignment horizontal="center" vertical="center" wrapText="1"/>
      <protection hidden="1"/>
    </xf>
    <xf numFmtId="49" fontId="20" fillId="25" borderId="10" xfId="99" applyNumberFormat="1" applyFont="1" applyFill="1" applyBorder="1" applyAlignment="1">
      <alignment horizontal="center" vertical="center" wrapText="1"/>
      <protection/>
    </xf>
    <xf numFmtId="0" fontId="20" fillId="25" borderId="10" xfId="98" applyNumberFormat="1" applyFont="1" applyFill="1" applyBorder="1" applyAlignment="1" applyProtection="1">
      <alignment horizontal="center" vertical="center" wrapText="1"/>
      <protection hidden="1"/>
    </xf>
    <xf numFmtId="0" fontId="20" fillId="25" borderId="10" xfId="110" applyNumberFormat="1" applyFont="1" applyFill="1" applyBorder="1" applyAlignment="1" applyProtection="1">
      <alignment horizontal="center" vertical="center"/>
      <protection hidden="1"/>
    </xf>
    <xf numFmtId="0" fontId="20" fillId="25" borderId="10" xfId="70" applyFont="1" applyFill="1" applyBorder="1" applyAlignment="1">
      <alignment horizontal="center" vertical="center"/>
      <protection/>
    </xf>
    <xf numFmtId="0" fontId="20" fillId="25" borderId="10" xfId="95" applyNumberFormat="1" applyFont="1" applyFill="1" applyBorder="1" applyAlignment="1" applyProtection="1">
      <alignment horizontal="center" vertical="center" wrapText="1"/>
      <protection hidden="1" locked="0"/>
    </xf>
    <xf numFmtId="0" fontId="20" fillId="25" borderId="10" xfId="102" applyNumberFormat="1" applyFont="1" applyFill="1" applyBorder="1" applyAlignment="1" applyProtection="1">
      <alignment horizontal="center" vertical="center"/>
      <protection hidden="1" locked="0"/>
    </xf>
    <xf numFmtId="0" fontId="20" fillId="25" borderId="10" xfId="102" applyNumberFormat="1" applyFont="1" applyFill="1" applyBorder="1" applyAlignment="1" applyProtection="1">
      <alignment horizontal="center" vertical="center" wrapText="1"/>
      <protection hidden="1" locked="0"/>
    </xf>
    <xf numFmtId="0" fontId="30" fillId="25" borderId="10" xfId="67" applyFont="1" applyFill="1" applyBorder="1" applyAlignment="1">
      <alignment horizontal="center" vertical="center" wrapText="1"/>
      <protection/>
    </xf>
    <xf numFmtId="43" fontId="30" fillId="25" borderId="10" xfId="0" applyNumberFormat="1" applyFont="1" applyFill="1" applyBorder="1" applyAlignment="1">
      <alignment horizontal="center" vertical="center"/>
    </xf>
    <xf numFmtId="9" fontId="30" fillId="25" borderId="10" xfId="0" applyNumberFormat="1" applyFont="1" applyFill="1" applyBorder="1" applyAlignment="1">
      <alignment horizontal="center" vertical="center"/>
    </xf>
    <xf numFmtId="49" fontId="30" fillId="25" borderId="10" xfId="117" applyNumberFormat="1" applyFont="1" applyFill="1" applyBorder="1" applyAlignment="1">
      <alignment horizontal="center" vertical="center" wrapText="1"/>
    </xf>
    <xf numFmtId="43" fontId="30" fillId="25" borderId="10" xfId="117" applyFont="1" applyFill="1" applyBorder="1" applyAlignment="1">
      <alignment horizontal="center" vertical="center" wrapText="1"/>
    </xf>
    <xf numFmtId="3" fontId="30" fillId="25" borderId="10" xfId="69" applyNumberFormat="1" applyFont="1" applyFill="1" applyBorder="1" applyAlignment="1">
      <alignment horizontal="center" vertical="center"/>
      <protection/>
    </xf>
    <xf numFmtId="49" fontId="20" fillId="25" borderId="10" xfId="71" applyNumberFormat="1" applyFont="1" applyFill="1" applyBorder="1" applyAlignment="1">
      <alignment horizontal="center" vertical="center" wrapText="1"/>
      <protection/>
    </xf>
    <xf numFmtId="0" fontId="20" fillId="25" borderId="10" xfId="71" applyFont="1" applyFill="1" applyBorder="1" applyAlignment="1">
      <alignment horizontal="center" vertical="center" wrapText="1"/>
      <protection/>
    </xf>
    <xf numFmtId="9" fontId="21" fillId="25" borderId="10" xfId="0" applyNumberFormat="1" applyFont="1" applyFill="1" applyBorder="1" applyAlignment="1">
      <alignment horizontal="center" vertical="center"/>
    </xf>
    <xf numFmtId="0" fontId="20" fillId="24" borderId="10" xfId="102" applyNumberFormat="1" applyFont="1" applyFill="1" applyBorder="1" applyAlignment="1" applyProtection="1">
      <alignment horizontal="center" vertical="center"/>
      <protection hidden="1"/>
    </xf>
    <xf numFmtId="173" fontId="20" fillId="24" borderId="10" xfId="0" applyNumberFormat="1" applyFont="1" applyFill="1" applyBorder="1" applyAlignment="1">
      <alignment horizontal="center" vertical="center"/>
    </xf>
    <xf numFmtId="49" fontId="21" fillId="25" borderId="10" xfId="112" applyNumberFormat="1" applyFont="1" applyFill="1" applyBorder="1" applyAlignment="1">
      <alignment horizontal="center" vertical="center"/>
    </xf>
    <xf numFmtId="0" fontId="20" fillId="24" borderId="10" xfId="98" applyNumberFormat="1" applyFont="1" applyFill="1" applyBorder="1" applyAlignment="1" applyProtection="1">
      <alignment horizontal="center" vertical="center" wrapText="1"/>
      <protection hidden="1"/>
    </xf>
    <xf numFmtId="4" fontId="20" fillId="24" borderId="10" xfId="115" applyNumberFormat="1" applyFont="1" applyFill="1" applyBorder="1" applyAlignment="1" applyProtection="1">
      <alignment horizontal="center" vertical="center" wrapText="1"/>
      <protection/>
    </xf>
    <xf numFmtId="0" fontId="30" fillId="25" borderId="10" xfId="70" applyFont="1" applyFill="1" applyBorder="1" applyAlignment="1">
      <alignment horizontal="center" vertical="center" wrapText="1"/>
      <protection/>
    </xf>
    <xf numFmtId="0" fontId="30" fillId="25" borderId="10" xfId="69" applyFont="1" applyFill="1" applyBorder="1" applyAlignment="1">
      <alignment horizontal="center" vertical="center"/>
      <protection/>
    </xf>
    <xf numFmtId="0" fontId="30" fillId="24" borderId="10" xfId="69" applyFont="1" applyFill="1" applyBorder="1" applyAlignment="1">
      <alignment horizontal="center" vertical="center" wrapText="1"/>
      <protection/>
    </xf>
    <xf numFmtId="3" fontId="30" fillId="25" borderId="10" xfId="0" applyNumberFormat="1" applyFont="1" applyFill="1" applyBorder="1" applyAlignment="1">
      <alignment horizontal="center" vertical="center"/>
    </xf>
    <xf numFmtId="2" fontId="30" fillId="25" borderId="10" xfId="0" applyNumberFormat="1" applyFont="1" applyFill="1" applyBorder="1" applyAlignment="1">
      <alignment horizontal="center" vertical="center"/>
    </xf>
    <xf numFmtId="0" fontId="30" fillId="25" borderId="10" xfId="98" applyFont="1" applyFill="1" applyBorder="1" applyAlignment="1">
      <alignment horizontal="center" vertical="center" wrapText="1"/>
      <protection/>
    </xf>
    <xf numFmtId="0" fontId="30" fillId="25" borderId="10" xfId="98" applyNumberFormat="1" applyFont="1" applyFill="1" applyBorder="1" applyAlignment="1" applyProtection="1">
      <alignment horizontal="center" vertical="center" wrapText="1"/>
      <protection hidden="1"/>
    </xf>
    <xf numFmtId="0" fontId="30" fillId="25" borderId="10" xfId="74" applyNumberFormat="1" applyFont="1" applyFill="1" applyBorder="1" applyAlignment="1">
      <alignment horizontal="center" vertical="center"/>
      <protection/>
    </xf>
    <xf numFmtId="0" fontId="30" fillId="25" borderId="10" xfId="74" applyNumberFormat="1" applyFont="1" applyFill="1" applyBorder="1" applyAlignment="1">
      <alignment horizontal="center" vertical="center" wrapText="1"/>
      <protection/>
    </xf>
    <xf numFmtId="49" fontId="30" fillId="25" borderId="10" xfId="98" applyNumberFormat="1" applyFont="1" applyFill="1" applyBorder="1" applyAlignment="1" applyProtection="1">
      <alignment horizontal="center" vertical="center" wrapText="1"/>
      <protection hidden="1"/>
    </xf>
    <xf numFmtId="0" fontId="30" fillId="25" borderId="10" xfId="102" applyNumberFormat="1" applyFont="1" applyFill="1" applyBorder="1" applyAlignment="1" applyProtection="1">
      <alignment horizontal="center" vertical="center" wrapText="1"/>
      <protection hidden="1"/>
    </xf>
    <xf numFmtId="173" fontId="30" fillId="25" borderId="10" xfId="112" applyFont="1" applyFill="1" applyBorder="1" applyAlignment="1">
      <alignment horizontal="center" vertical="center"/>
    </xf>
    <xf numFmtId="0" fontId="22" fillId="25" borderId="0" xfId="67" applyFont="1" applyFill="1" applyBorder="1" applyAlignment="1">
      <alignment horizontal="center" vertical="center"/>
      <protection/>
    </xf>
    <xf numFmtId="0" fontId="22" fillId="25" borderId="0" xfId="67" applyFont="1" applyFill="1" applyAlignment="1">
      <alignment horizontal="center" vertical="center"/>
      <protection/>
    </xf>
    <xf numFmtId="0" fontId="20" fillId="25" borderId="10" xfId="99" applyFont="1" applyFill="1" applyBorder="1" applyAlignment="1">
      <alignment horizontal="center" vertical="center" wrapText="1"/>
      <protection/>
    </xf>
    <xf numFmtId="0" fontId="20" fillId="25" borderId="10" xfId="102" applyNumberFormat="1" applyFont="1" applyFill="1" applyBorder="1" applyAlignment="1" applyProtection="1">
      <alignment horizontal="center" vertical="center"/>
      <protection hidden="1"/>
    </xf>
    <xf numFmtId="173" fontId="30" fillId="25" borderId="10" xfId="112" applyFont="1" applyFill="1" applyBorder="1" applyAlignment="1">
      <alignment vertical="center"/>
    </xf>
    <xf numFmtId="0" fontId="30" fillId="25" borderId="10" xfId="100" applyFont="1" applyFill="1" applyBorder="1" applyAlignment="1">
      <alignment horizontal="center" vertical="center" wrapText="1"/>
      <protection/>
    </xf>
    <xf numFmtId="0" fontId="30" fillId="25" borderId="10" xfId="69" applyFont="1" applyFill="1" applyBorder="1" applyAlignment="1">
      <alignment horizontal="center" vertical="center" wrapText="1"/>
      <protection/>
    </xf>
    <xf numFmtId="3" fontId="30" fillId="25" borderId="10" xfId="117" applyNumberFormat="1" applyFont="1" applyFill="1" applyBorder="1" applyAlignment="1">
      <alignment horizontal="right" vertical="center" wrapText="1"/>
    </xf>
    <xf numFmtId="3" fontId="30" fillId="25" borderId="10" xfId="98" applyNumberFormat="1" applyFont="1" applyFill="1" applyBorder="1" applyAlignment="1" applyProtection="1">
      <alignment horizontal="center" vertical="center" wrapText="1"/>
      <protection hidden="1"/>
    </xf>
    <xf numFmtId="0" fontId="20" fillId="25" borderId="10" xfId="98" applyNumberFormat="1" applyFont="1" applyFill="1" applyBorder="1" applyAlignment="1" applyProtection="1">
      <alignment horizontal="center" vertical="center"/>
      <protection hidden="1"/>
    </xf>
    <xf numFmtId="0" fontId="21" fillId="25" borderId="10" xfId="98" applyNumberFormat="1" applyFont="1" applyFill="1" applyBorder="1" applyAlignment="1" applyProtection="1">
      <alignment horizontal="center" vertical="center" wrapText="1"/>
      <protection hidden="1"/>
    </xf>
    <xf numFmtId="0" fontId="20" fillId="24" borderId="10" xfId="97" applyNumberFormat="1" applyFont="1" applyFill="1" applyBorder="1" applyAlignment="1" applyProtection="1">
      <alignment horizontal="center" vertical="center" wrapText="1"/>
      <protection hidden="1"/>
    </xf>
    <xf numFmtId="4" fontId="20" fillId="24" borderId="10" xfId="0" applyNumberFormat="1" applyFont="1" applyFill="1" applyBorder="1" applyAlignment="1">
      <alignment horizontal="center" vertical="center"/>
    </xf>
    <xf numFmtId="0" fontId="22" fillId="25" borderId="0" xfId="67" applyFont="1" applyFill="1" applyAlignment="1">
      <alignment horizontal="center" vertical="center"/>
      <protection/>
    </xf>
    <xf numFmtId="0" fontId="22" fillId="25" borderId="0" xfId="67" applyFont="1" applyFill="1" applyBorder="1" applyAlignment="1">
      <alignment horizontal="center" vertical="center"/>
      <protection/>
    </xf>
    <xf numFmtId="4" fontId="30" fillId="25" borderId="10" xfId="0" applyNumberFormat="1" applyFont="1" applyFill="1" applyBorder="1" applyAlignment="1">
      <alignment horizontal="center" vertical="center"/>
    </xf>
    <xf numFmtId="186" fontId="21" fillId="25" borderId="10" xfId="12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vertical="center"/>
    </xf>
    <xf numFmtId="173" fontId="21" fillId="25" borderId="10" xfId="112" applyFont="1" applyFill="1" applyBorder="1" applyAlignment="1">
      <alignment vertical="center"/>
    </xf>
    <xf numFmtId="4" fontId="30" fillId="25" borderId="10" xfId="0" applyNumberFormat="1" applyFont="1" applyFill="1" applyBorder="1" applyAlignment="1">
      <alignment horizontal="right" vertical="center"/>
    </xf>
    <xf numFmtId="0" fontId="20" fillId="29" borderId="10" xfId="0" applyFont="1" applyFill="1" applyBorder="1" applyAlignment="1">
      <alignment horizontal="center" vertical="center" wrapText="1"/>
    </xf>
    <xf numFmtId="0" fontId="21" fillId="28" borderId="10" xfId="0" applyFont="1" applyFill="1" applyBorder="1" applyAlignment="1">
      <alignment horizontal="left" vertical="center" wrapText="1"/>
    </xf>
    <xf numFmtId="17" fontId="20" fillId="27" borderId="10" xfId="67" applyNumberFormat="1" applyFont="1" applyFill="1" applyBorder="1" applyAlignment="1">
      <alignment horizontal="center" vertical="center"/>
      <protection/>
    </xf>
    <xf numFmtId="0" fontId="30" fillId="28" borderId="10" xfId="0" applyFont="1" applyFill="1" applyBorder="1" applyAlignment="1">
      <alignment vertical="center" wrapText="1"/>
    </xf>
    <xf numFmtId="49" fontId="30" fillId="28" borderId="10" xfId="0" applyNumberFormat="1" applyFont="1" applyFill="1" applyBorder="1" applyAlignment="1">
      <alignment horizontal="center" vertical="center"/>
    </xf>
    <xf numFmtId="0" fontId="21" fillId="28" borderId="10" xfId="67" applyFont="1" applyFill="1" applyBorder="1" applyAlignment="1">
      <alignment horizontal="center" vertical="center"/>
      <protection/>
    </xf>
    <xf numFmtId="4" fontId="21" fillId="28" borderId="10" xfId="0" applyNumberFormat="1" applyFont="1" applyFill="1" applyBorder="1" applyAlignment="1">
      <alignment horizontal="center" vertical="center"/>
    </xf>
    <xf numFmtId="0" fontId="22" fillId="25" borderId="0" xfId="67" applyFont="1" applyFill="1" applyAlignment="1">
      <alignment horizontal="center" vertical="center"/>
      <protection/>
    </xf>
    <xf numFmtId="0" fontId="22" fillId="25" borderId="0" xfId="67" applyFont="1" applyFill="1" applyBorder="1" applyAlignment="1">
      <alignment horizontal="center" vertical="center"/>
      <protection/>
    </xf>
    <xf numFmtId="173" fontId="20" fillId="24" borderId="10" xfId="112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43" fontId="20" fillId="24" borderId="10" xfId="112" applyNumberFormat="1" applyFont="1" applyFill="1" applyBorder="1" applyAlignment="1" applyProtection="1">
      <alignment horizontal="right" vertical="center" wrapText="1"/>
      <protection/>
    </xf>
    <xf numFmtId="0" fontId="28" fillId="32" borderId="10" xfId="97" applyFont="1" applyFill="1" applyBorder="1" applyAlignment="1">
      <alignment horizontal="center" vertical="center" wrapText="1"/>
      <protection/>
    </xf>
    <xf numFmtId="0" fontId="22" fillId="25" borderId="0" xfId="67" applyFont="1" applyFill="1" applyBorder="1" applyAlignment="1">
      <alignment horizontal="center" vertical="center"/>
      <protection/>
    </xf>
    <xf numFmtId="0" fontId="22" fillId="25" borderId="0" xfId="67" applyFont="1" applyFill="1" applyAlignment="1">
      <alignment horizontal="center" vertical="center"/>
      <protection/>
    </xf>
    <xf numFmtId="0" fontId="20" fillId="25" borderId="10" xfId="73" applyFont="1" applyFill="1" applyBorder="1" applyAlignment="1" applyProtection="1">
      <alignment horizontal="center" vertical="center" wrapText="1"/>
      <protection/>
    </xf>
    <xf numFmtId="0" fontId="21" fillId="25" borderId="10" xfId="96" applyNumberFormat="1" applyFont="1" applyFill="1" applyBorder="1" applyAlignment="1" applyProtection="1">
      <alignment horizontal="center" vertical="center" wrapText="1"/>
      <protection hidden="1"/>
    </xf>
    <xf numFmtId="0" fontId="21" fillId="25" borderId="10" xfId="121" applyNumberFormat="1" applyFont="1" applyFill="1" applyBorder="1" applyAlignment="1">
      <alignment horizontal="center" vertical="center" wrapText="1"/>
    </xf>
    <xf numFmtId="0" fontId="30" fillId="25" borderId="10" xfId="117" applyNumberFormat="1" applyFont="1" applyFill="1" applyBorder="1" applyAlignment="1">
      <alignment horizontal="center" vertical="center" wrapText="1"/>
    </xf>
    <xf numFmtId="0" fontId="20" fillId="24" borderId="10" xfId="69" applyFont="1" applyFill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center" vertical="center" wrapText="1"/>
    </xf>
    <xf numFmtId="0" fontId="22" fillId="28" borderId="14" xfId="67" applyFont="1" applyFill="1" applyBorder="1" applyAlignment="1">
      <alignment horizontal="left" vertical="center"/>
      <protection/>
    </xf>
    <xf numFmtId="0" fontId="22" fillId="28" borderId="15" xfId="67" applyFont="1" applyFill="1" applyBorder="1" applyAlignment="1">
      <alignment horizontal="left" vertical="center"/>
      <protection/>
    </xf>
    <xf numFmtId="0" fontId="22" fillId="28" borderId="16" xfId="67" applyFont="1" applyFill="1" applyBorder="1" applyAlignment="1">
      <alignment horizontal="left" vertical="center"/>
      <protection/>
    </xf>
    <xf numFmtId="0" fontId="22" fillId="33" borderId="14" xfId="67" applyFont="1" applyFill="1" applyBorder="1" applyAlignment="1">
      <alignment horizontal="left" vertical="center"/>
      <protection/>
    </xf>
    <xf numFmtId="0" fontId="22" fillId="33" borderId="15" xfId="67" applyFont="1" applyFill="1" applyBorder="1" applyAlignment="1">
      <alignment horizontal="left" vertical="center"/>
      <protection/>
    </xf>
    <xf numFmtId="0" fontId="22" fillId="33" borderId="16" xfId="67" applyFont="1" applyFill="1" applyBorder="1" applyAlignment="1">
      <alignment horizontal="left" vertical="center"/>
      <protection/>
    </xf>
    <xf numFmtId="0" fontId="22" fillId="25" borderId="0" xfId="67" applyFont="1" applyFill="1" applyBorder="1" applyAlignment="1">
      <alignment horizontal="center" vertical="center"/>
      <protection/>
    </xf>
    <xf numFmtId="0" fontId="24" fillId="25" borderId="12" xfId="67" applyFont="1" applyFill="1" applyBorder="1" applyAlignment="1">
      <alignment horizontal="center" vertical="center" wrapText="1"/>
      <protection/>
    </xf>
    <xf numFmtId="0" fontId="24" fillId="25" borderId="13" xfId="67" applyFont="1" applyFill="1" applyBorder="1" applyAlignment="1">
      <alignment horizontal="center" vertical="center" wrapText="1"/>
      <protection/>
    </xf>
    <xf numFmtId="0" fontId="22" fillId="33" borderId="14" xfId="67" applyFont="1" applyFill="1" applyBorder="1" applyAlignment="1">
      <alignment horizontal="left" vertical="center" wrapText="1"/>
      <protection/>
    </xf>
    <xf numFmtId="0" fontId="22" fillId="33" borderId="15" xfId="67" applyFont="1" applyFill="1" applyBorder="1" applyAlignment="1">
      <alignment horizontal="left" vertical="center" wrapText="1"/>
      <protection/>
    </xf>
    <xf numFmtId="0" fontId="22" fillId="33" borderId="16" xfId="67" applyFont="1" applyFill="1" applyBorder="1" applyAlignment="1">
      <alignment horizontal="left" vertical="center" wrapText="1"/>
      <protection/>
    </xf>
    <xf numFmtId="0" fontId="24" fillId="25" borderId="12" xfId="67" applyFont="1" applyFill="1" applyBorder="1" applyAlignment="1">
      <alignment horizontal="right" vertical="center" wrapText="1"/>
      <protection/>
    </xf>
    <xf numFmtId="0" fontId="24" fillId="25" borderId="13" xfId="67" applyFont="1" applyFill="1" applyBorder="1" applyAlignment="1">
      <alignment horizontal="right" vertical="center" wrapText="1"/>
      <protection/>
    </xf>
    <xf numFmtId="0" fontId="22" fillId="25" borderId="0" xfId="67" applyFont="1" applyFill="1" applyAlignment="1">
      <alignment horizontal="center" vertical="center"/>
      <protection/>
    </xf>
    <xf numFmtId="0" fontId="22" fillId="25" borderId="17" xfId="67" applyFont="1" applyFill="1" applyBorder="1" applyAlignment="1">
      <alignment horizontal="center" vertical="center"/>
      <protection/>
    </xf>
    <xf numFmtId="0" fontId="24" fillId="30" borderId="14" xfId="0" applyFont="1" applyFill="1" applyBorder="1" applyAlignment="1">
      <alignment horizontal="left" vertical="center"/>
    </xf>
    <xf numFmtId="0" fontId="24" fillId="30" borderId="15" xfId="0" applyFont="1" applyFill="1" applyBorder="1" applyAlignment="1">
      <alignment horizontal="left" vertical="center"/>
    </xf>
    <xf numFmtId="0" fontId="24" fillId="30" borderId="16" xfId="0" applyFont="1" applyFill="1" applyBorder="1" applyAlignment="1">
      <alignment horizontal="left" vertical="center"/>
    </xf>
    <xf numFmtId="0" fontId="22" fillId="28" borderId="10" xfId="67" applyFont="1" applyFill="1" applyBorder="1" applyAlignment="1">
      <alignment horizontal="left" vertical="center" wrapText="1"/>
      <protection/>
    </xf>
  </cellXfs>
  <cellStyles count="111">
    <cellStyle name="Normal" xfId="0"/>
    <cellStyle name="_Автошин 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3" xfId="56"/>
    <cellStyle name="Обычный 11" xfId="57"/>
    <cellStyle name="Обычный 12" xfId="58"/>
    <cellStyle name="Обычный 13" xfId="59"/>
    <cellStyle name="Обычный 13 2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2" xfId="68"/>
    <cellStyle name="Обычный 2 2 2" xfId="69"/>
    <cellStyle name="Обычный 2 2 6" xfId="70"/>
    <cellStyle name="Обычный 2 2 7" xfId="71"/>
    <cellStyle name="Обычный 2 3" xfId="72"/>
    <cellStyle name="Обычный 2 5" xfId="73"/>
    <cellStyle name="Обычный 21" xfId="74"/>
    <cellStyle name="Обычный 21 2" xfId="75"/>
    <cellStyle name="Обычный 22" xfId="76"/>
    <cellStyle name="Обычный 25" xfId="77"/>
    <cellStyle name="Обычный 26 2" xfId="78"/>
    <cellStyle name="Обычный 27" xfId="79"/>
    <cellStyle name="Обычный 3" xfId="80"/>
    <cellStyle name="Обычный 3 11 2 2 3 2" xfId="81"/>
    <cellStyle name="Обычный 38" xfId="82"/>
    <cellStyle name="Обычный 4" xfId="83"/>
    <cellStyle name="Обычный 5" xfId="84"/>
    <cellStyle name="Обычный 5 3" xfId="85"/>
    <cellStyle name="Обычный 6" xfId="86"/>
    <cellStyle name="Обычный 66" xfId="87"/>
    <cellStyle name="Обычный 67" xfId="88"/>
    <cellStyle name="Обычный 68" xfId="89"/>
    <cellStyle name="Обычный 7" xfId="90"/>
    <cellStyle name="Обычный 75" xfId="91"/>
    <cellStyle name="Обычный 77" xfId="92"/>
    <cellStyle name="Обычный 8" xfId="93"/>
    <cellStyle name="Обычный 9" xfId="94"/>
    <cellStyle name="Обычный_Заявка 2005 г. приложение 1.1. 2" xfId="95"/>
    <cellStyle name="Обычный_Заявка ММГ-2005г.5 раздел11.10.04" xfId="96"/>
    <cellStyle name="Обычный_Лист1" xfId="97"/>
    <cellStyle name="Обычный_Лист1 2" xfId="98"/>
    <cellStyle name="Обычный_Лист2 2" xfId="99"/>
    <cellStyle name="Обычный_Лист3 2" xfId="100"/>
    <cellStyle name="Обычный_Утв.заявка  (свод.)-2006  от 10 11 05.база xls (вар" xfId="101"/>
    <cellStyle name="Обычный_Утв.заявка  (свод.)-2006  от 10 11 05.база xls (вар 2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Стиль 1" xfId="108"/>
    <cellStyle name="Стиль 1 2 15" xfId="109"/>
    <cellStyle name="Стиль 1 3" xfId="110"/>
    <cellStyle name="Текст предупреждения" xfId="111"/>
    <cellStyle name="Comma" xfId="112"/>
    <cellStyle name="Comma [0]" xfId="113"/>
    <cellStyle name="Финансовый 100" xfId="114"/>
    <cellStyle name="Финансовый 2" xfId="115"/>
    <cellStyle name="Финансовый 2 2" xfId="116"/>
    <cellStyle name="Финансовый 2 2 3" xfId="117"/>
    <cellStyle name="Финансовый 2 36" xfId="118"/>
    <cellStyle name="Финансовый 29" xfId="119"/>
    <cellStyle name="Финансовый 3" xfId="120"/>
    <cellStyle name="Финансовый 3 2" xfId="121"/>
    <cellStyle name="Финансовый 67" xfId="122"/>
    <cellStyle name="Финансовый 78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76"/>
  <sheetViews>
    <sheetView tabSelected="1" view="pageBreakPreview" zoomScale="75" zoomScaleSheetLayoutView="75" zoomScalePageLayoutView="0" workbookViewId="0" topLeftCell="B1">
      <selection activeCell="B7" sqref="B7"/>
    </sheetView>
  </sheetViews>
  <sheetFormatPr defaultColWidth="9.00390625" defaultRowHeight="12.75"/>
  <cols>
    <col min="1" max="1" width="5.25390625" style="6" hidden="1" customWidth="1"/>
    <col min="2" max="2" width="9.875" style="6" customWidth="1"/>
    <col min="3" max="3" width="17.375" style="17" customWidth="1"/>
    <col min="4" max="4" width="24.75390625" style="6" customWidth="1"/>
    <col min="5" max="5" width="42.25390625" style="6" customWidth="1"/>
    <col min="6" max="6" width="75.00390625" style="6" customWidth="1"/>
    <col min="7" max="7" width="34.625" style="6" customWidth="1"/>
    <col min="8" max="8" width="10.125" style="6" customWidth="1"/>
    <col min="9" max="9" width="15.25390625" style="6" customWidth="1"/>
    <col min="10" max="10" width="14.75390625" style="6" customWidth="1"/>
    <col min="11" max="11" width="13.125" style="6" customWidth="1"/>
    <col min="12" max="12" width="19.875" style="6" customWidth="1"/>
    <col min="13" max="13" width="18.25390625" style="6" customWidth="1"/>
    <col min="14" max="14" width="15.75390625" style="6" customWidth="1"/>
    <col min="15" max="15" width="21.875" style="6" customWidth="1"/>
    <col min="16" max="16" width="22.625" style="6" customWidth="1"/>
    <col min="17" max="17" width="12.875" style="6" customWidth="1"/>
    <col min="18" max="18" width="10.875" style="6" customWidth="1"/>
    <col min="19" max="19" width="13.125" style="6" bestFit="1" customWidth="1"/>
    <col min="20" max="20" width="18.00390625" style="6" customWidth="1"/>
    <col min="21" max="21" width="25.625" style="56" customWidth="1"/>
    <col min="22" max="22" width="26.125" style="56" customWidth="1"/>
    <col min="23" max="23" width="12.875" style="6" customWidth="1"/>
    <col min="24" max="24" width="9.75390625" style="6" bestFit="1" customWidth="1"/>
    <col min="25" max="25" width="27.25390625" style="6" customWidth="1"/>
    <col min="26" max="26" width="20.875" style="5" customWidth="1"/>
    <col min="27" max="27" width="12.625" style="5" bestFit="1" customWidth="1"/>
    <col min="28" max="38" width="9.125" style="5" customWidth="1"/>
    <col min="39" max="16384" width="9.125" style="6" customWidth="1"/>
  </cols>
  <sheetData>
    <row r="1" spans="2:25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 t="s">
        <v>25</v>
      </c>
      <c r="O1" s="50"/>
      <c r="P1" s="5"/>
      <c r="Q1" s="5"/>
      <c r="R1" s="5"/>
      <c r="S1" s="5"/>
      <c r="T1" s="50"/>
      <c r="U1" s="51"/>
      <c r="V1" s="51"/>
      <c r="W1" s="194" t="s">
        <v>38</v>
      </c>
      <c r="X1" s="194"/>
      <c r="Y1" s="194"/>
    </row>
    <row r="2" spans="2:25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0"/>
      <c r="P2" s="5"/>
      <c r="Q2" s="5"/>
      <c r="R2" s="5"/>
      <c r="S2" s="5"/>
      <c r="T2" s="5"/>
      <c r="U2" s="51"/>
      <c r="V2" s="51"/>
      <c r="W2" s="194" t="s">
        <v>39</v>
      </c>
      <c r="X2" s="194"/>
      <c r="Y2" s="194"/>
    </row>
    <row r="3" spans="2:25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0"/>
      <c r="P3" s="5"/>
      <c r="Q3" s="5"/>
      <c r="R3" s="5"/>
      <c r="S3" s="5"/>
      <c r="T3" s="5"/>
      <c r="U3" s="51"/>
      <c r="V3" s="51"/>
      <c r="W3" s="194" t="s">
        <v>14</v>
      </c>
      <c r="X3" s="194"/>
      <c r="Y3" s="194"/>
    </row>
    <row r="4" spans="2:25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0"/>
      <c r="P4" s="5"/>
      <c r="Q4" s="5"/>
      <c r="R4" s="5"/>
      <c r="S4" s="5"/>
      <c r="T4" s="5"/>
      <c r="U4" s="51"/>
      <c r="V4" s="51"/>
      <c r="W4" s="194" t="s">
        <v>640</v>
      </c>
      <c r="X4" s="194"/>
      <c r="Y4" s="194"/>
    </row>
    <row r="5" spans="2:25" ht="47.2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0"/>
      <c r="P5" s="5"/>
      <c r="Q5" s="5"/>
      <c r="R5" s="5"/>
      <c r="S5" s="5"/>
      <c r="T5" s="5"/>
      <c r="U5" s="51"/>
      <c r="V5" s="51"/>
      <c r="W5" s="50"/>
      <c r="X5" s="50"/>
      <c r="Y5" s="50"/>
    </row>
    <row r="6" spans="2:25" ht="12.75">
      <c r="B6" s="194" t="s">
        <v>52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</row>
    <row r="7" spans="2:25" ht="47.2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0"/>
      <c r="M7" s="50"/>
      <c r="N7" s="50"/>
      <c r="O7" s="50"/>
      <c r="P7" s="5"/>
      <c r="Q7" s="50"/>
      <c r="R7" s="50"/>
      <c r="S7" s="50"/>
      <c r="T7" s="194"/>
      <c r="U7" s="194"/>
      <c r="V7" s="194"/>
      <c r="W7" s="194"/>
      <c r="X7" s="194"/>
      <c r="Y7" s="194"/>
    </row>
    <row r="8" spans="2:25" ht="47.25" customHeight="1">
      <c r="B8" s="48" t="s">
        <v>16</v>
      </c>
      <c r="C8" s="48" t="s">
        <v>17</v>
      </c>
      <c r="D8" s="195" t="s">
        <v>18</v>
      </c>
      <c r="E8" s="195" t="s">
        <v>19</v>
      </c>
      <c r="F8" s="195" t="s">
        <v>20</v>
      </c>
      <c r="G8" s="195" t="s">
        <v>15</v>
      </c>
      <c r="H8" s="195" t="s">
        <v>21</v>
      </c>
      <c r="I8" s="195" t="s">
        <v>22</v>
      </c>
      <c r="J8" s="195" t="s">
        <v>23</v>
      </c>
      <c r="K8" s="195" t="s">
        <v>24</v>
      </c>
      <c r="L8" s="195" t="s">
        <v>0</v>
      </c>
      <c r="M8" s="195" t="s">
        <v>1</v>
      </c>
      <c r="N8" s="195" t="s">
        <v>2</v>
      </c>
      <c r="O8" s="195" t="s">
        <v>3</v>
      </c>
      <c r="P8" s="195" t="s">
        <v>4</v>
      </c>
      <c r="Q8" s="195" t="s">
        <v>5</v>
      </c>
      <c r="R8" s="195" t="s">
        <v>6</v>
      </c>
      <c r="S8" s="195" t="s">
        <v>7</v>
      </c>
      <c r="T8" s="195" t="s">
        <v>8</v>
      </c>
      <c r="U8" s="200" t="s">
        <v>9</v>
      </c>
      <c r="V8" s="200" t="s">
        <v>10</v>
      </c>
      <c r="W8" s="195" t="s">
        <v>11</v>
      </c>
      <c r="X8" s="195" t="s">
        <v>12</v>
      </c>
      <c r="Y8" s="195" t="s">
        <v>13</v>
      </c>
    </row>
    <row r="9" spans="2:25" ht="47.25" customHeight="1" thickBot="1">
      <c r="B9" s="49"/>
      <c r="C9" s="49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201"/>
      <c r="V9" s="201"/>
      <c r="W9" s="196"/>
      <c r="X9" s="196"/>
      <c r="Y9" s="196"/>
    </row>
    <row r="10" spans="2:25" ht="12.75"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5">
        <v>7</v>
      </c>
      <c r="I10" s="25">
        <v>8</v>
      </c>
      <c r="J10" s="25">
        <v>9</v>
      </c>
      <c r="K10" s="25">
        <v>10</v>
      </c>
      <c r="L10" s="25">
        <v>11</v>
      </c>
      <c r="M10" s="25">
        <v>12</v>
      </c>
      <c r="N10" s="25">
        <v>13</v>
      </c>
      <c r="O10" s="25">
        <v>14</v>
      </c>
      <c r="P10" s="25">
        <v>15</v>
      </c>
      <c r="Q10" s="25">
        <v>16</v>
      </c>
      <c r="R10" s="25">
        <v>17</v>
      </c>
      <c r="S10" s="25">
        <v>18</v>
      </c>
      <c r="T10" s="25">
        <v>19</v>
      </c>
      <c r="U10" s="53">
        <v>20</v>
      </c>
      <c r="V10" s="53">
        <v>21</v>
      </c>
      <c r="W10" s="25">
        <v>22</v>
      </c>
      <c r="X10" s="25">
        <v>23</v>
      </c>
      <c r="Y10" s="25">
        <v>24</v>
      </c>
    </row>
    <row r="11" spans="2:25" ht="12.75">
      <c r="B11" s="197" t="s">
        <v>69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9"/>
    </row>
    <row r="12" spans="2:25" ht="63.75">
      <c r="B12" s="93" t="s">
        <v>139</v>
      </c>
      <c r="C12" s="121" t="s">
        <v>14</v>
      </c>
      <c r="D12" s="92" t="s">
        <v>140</v>
      </c>
      <c r="E12" s="91" t="s">
        <v>141</v>
      </c>
      <c r="F12" s="91" t="s">
        <v>142</v>
      </c>
      <c r="G12" s="122"/>
      <c r="H12" s="91" t="s">
        <v>44</v>
      </c>
      <c r="I12" s="123">
        <v>0</v>
      </c>
      <c r="J12" s="124">
        <v>470000000</v>
      </c>
      <c r="K12" s="89" t="s">
        <v>42</v>
      </c>
      <c r="L12" s="125" t="s">
        <v>143</v>
      </c>
      <c r="M12" s="3" t="s">
        <v>144</v>
      </c>
      <c r="N12" s="90" t="s">
        <v>26</v>
      </c>
      <c r="O12" s="96" t="s">
        <v>81</v>
      </c>
      <c r="P12" s="91" t="s">
        <v>71</v>
      </c>
      <c r="Q12" s="92" t="s">
        <v>145</v>
      </c>
      <c r="R12" s="91" t="s">
        <v>146</v>
      </c>
      <c r="S12" s="126">
        <v>300</v>
      </c>
      <c r="T12" s="125">
        <v>11000</v>
      </c>
      <c r="U12" s="66">
        <v>0</v>
      </c>
      <c r="V12" s="66">
        <f aca="true" t="shared" si="0" ref="V12:V75">U12*1.12</f>
        <v>0</v>
      </c>
      <c r="W12" s="93" t="s">
        <v>73</v>
      </c>
      <c r="X12" s="21" t="s">
        <v>43</v>
      </c>
      <c r="Y12" s="93">
        <v>11.14</v>
      </c>
    </row>
    <row r="13" spans="2:25" ht="63.75">
      <c r="B13" s="93" t="s">
        <v>147</v>
      </c>
      <c r="C13" s="121" t="s">
        <v>14</v>
      </c>
      <c r="D13" s="92" t="s">
        <v>140</v>
      </c>
      <c r="E13" s="91" t="s">
        <v>141</v>
      </c>
      <c r="F13" s="91" t="s">
        <v>142</v>
      </c>
      <c r="G13" s="122"/>
      <c r="H13" s="91" t="s">
        <v>44</v>
      </c>
      <c r="I13" s="123">
        <v>0</v>
      </c>
      <c r="J13" s="124">
        <v>470000000</v>
      </c>
      <c r="K13" s="89" t="s">
        <v>42</v>
      </c>
      <c r="L13" s="125" t="s">
        <v>102</v>
      </c>
      <c r="M13" s="3" t="s">
        <v>144</v>
      </c>
      <c r="N13" s="90" t="s">
        <v>26</v>
      </c>
      <c r="O13" s="96" t="s">
        <v>48</v>
      </c>
      <c r="P13" s="91" t="s">
        <v>71</v>
      </c>
      <c r="Q13" s="92" t="s">
        <v>145</v>
      </c>
      <c r="R13" s="91" t="s">
        <v>146</v>
      </c>
      <c r="S13" s="126">
        <v>300</v>
      </c>
      <c r="T13" s="125">
        <v>11000</v>
      </c>
      <c r="U13" s="66">
        <f>S13*T13</f>
        <v>3300000</v>
      </c>
      <c r="V13" s="66">
        <f t="shared" si="0"/>
        <v>3696000.0000000005</v>
      </c>
      <c r="W13" s="93" t="s">
        <v>73</v>
      </c>
      <c r="X13" s="21" t="s">
        <v>43</v>
      </c>
      <c r="Y13" s="93"/>
    </row>
    <row r="14" spans="2:25" ht="63.75">
      <c r="B14" s="93" t="s">
        <v>165</v>
      </c>
      <c r="C14" s="91" t="s">
        <v>45</v>
      </c>
      <c r="D14" s="135" t="s">
        <v>166</v>
      </c>
      <c r="E14" s="135" t="s">
        <v>167</v>
      </c>
      <c r="F14" s="135" t="s">
        <v>168</v>
      </c>
      <c r="G14" s="93" t="s">
        <v>169</v>
      </c>
      <c r="H14" s="136" t="s">
        <v>44</v>
      </c>
      <c r="I14" s="123">
        <v>0</v>
      </c>
      <c r="J14" s="106">
        <v>470000000</v>
      </c>
      <c r="K14" s="89" t="s">
        <v>42</v>
      </c>
      <c r="L14" s="137" t="s">
        <v>170</v>
      </c>
      <c r="M14" s="3" t="s">
        <v>144</v>
      </c>
      <c r="N14" s="90" t="s">
        <v>26</v>
      </c>
      <c r="O14" s="96" t="s">
        <v>171</v>
      </c>
      <c r="P14" s="91" t="s">
        <v>71</v>
      </c>
      <c r="Q14" s="92" t="s">
        <v>72</v>
      </c>
      <c r="R14" s="91" t="s">
        <v>36</v>
      </c>
      <c r="S14" s="138">
        <v>10</v>
      </c>
      <c r="T14" s="139">
        <v>16720</v>
      </c>
      <c r="U14" s="138">
        <v>0</v>
      </c>
      <c r="V14" s="66">
        <f t="shared" si="0"/>
        <v>0</v>
      </c>
      <c r="W14" s="93" t="s">
        <v>73</v>
      </c>
      <c r="X14" s="21" t="s">
        <v>43</v>
      </c>
      <c r="Y14" s="136">
        <v>11.14</v>
      </c>
    </row>
    <row r="15" spans="2:25" ht="63.75">
      <c r="B15" s="93" t="s">
        <v>172</v>
      </c>
      <c r="C15" s="91" t="s">
        <v>45</v>
      </c>
      <c r="D15" s="135" t="s">
        <v>166</v>
      </c>
      <c r="E15" s="135" t="s">
        <v>167</v>
      </c>
      <c r="F15" s="135" t="s">
        <v>168</v>
      </c>
      <c r="G15" s="93" t="s">
        <v>169</v>
      </c>
      <c r="H15" s="136" t="s">
        <v>44</v>
      </c>
      <c r="I15" s="123">
        <v>0</v>
      </c>
      <c r="J15" s="106">
        <v>470000000</v>
      </c>
      <c r="K15" s="89" t="s">
        <v>42</v>
      </c>
      <c r="L15" s="137" t="s">
        <v>173</v>
      </c>
      <c r="M15" s="3" t="s">
        <v>144</v>
      </c>
      <c r="N15" s="90" t="s">
        <v>26</v>
      </c>
      <c r="O15" s="96" t="s">
        <v>81</v>
      </c>
      <c r="P15" s="91" t="s">
        <v>71</v>
      </c>
      <c r="Q15" s="92" t="s">
        <v>72</v>
      </c>
      <c r="R15" s="91" t="s">
        <v>36</v>
      </c>
      <c r="S15" s="138">
        <v>10</v>
      </c>
      <c r="T15" s="139">
        <v>16720</v>
      </c>
      <c r="U15" s="162">
        <f>S15*T15</f>
        <v>167200</v>
      </c>
      <c r="V15" s="66">
        <f t="shared" si="0"/>
        <v>187264.00000000003</v>
      </c>
      <c r="W15" s="93" t="s">
        <v>73</v>
      </c>
      <c r="X15" s="21" t="s">
        <v>43</v>
      </c>
      <c r="Y15" s="136"/>
    </row>
    <row r="16" spans="2:25" ht="63.75">
      <c r="B16" s="93" t="s">
        <v>174</v>
      </c>
      <c r="C16" s="91" t="s">
        <v>45</v>
      </c>
      <c r="D16" s="135" t="s">
        <v>166</v>
      </c>
      <c r="E16" s="135" t="s">
        <v>167</v>
      </c>
      <c r="F16" s="135" t="s">
        <v>168</v>
      </c>
      <c r="G16" s="93" t="s">
        <v>175</v>
      </c>
      <c r="H16" s="136" t="s">
        <v>44</v>
      </c>
      <c r="I16" s="123">
        <v>0</v>
      </c>
      <c r="J16" s="106">
        <v>470000000</v>
      </c>
      <c r="K16" s="89" t="s">
        <v>42</v>
      </c>
      <c r="L16" s="137" t="s">
        <v>170</v>
      </c>
      <c r="M16" s="3" t="s">
        <v>144</v>
      </c>
      <c r="N16" s="90" t="s">
        <v>26</v>
      </c>
      <c r="O16" s="96" t="s">
        <v>171</v>
      </c>
      <c r="P16" s="91" t="s">
        <v>71</v>
      </c>
      <c r="Q16" s="92" t="s">
        <v>72</v>
      </c>
      <c r="R16" s="91" t="s">
        <v>36</v>
      </c>
      <c r="S16" s="138">
        <v>8</v>
      </c>
      <c r="T16" s="139">
        <v>21150</v>
      </c>
      <c r="U16" s="138">
        <v>0</v>
      </c>
      <c r="V16" s="66">
        <f t="shared" si="0"/>
        <v>0</v>
      </c>
      <c r="W16" s="93" t="s">
        <v>73</v>
      </c>
      <c r="X16" s="21" t="s">
        <v>43</v>
      </c>
      <c r="Y16" s="136">
        <v>11.14</v>
      </c>
    </row>
    <row r="17" spans="2:25" ht="63.75">
      <c r="B17" s="93" t="s">
        <v>176</v>
      </c>
      <c r="C17" s="91" t="s">
        <v>45</v>
      </c>
      <c r="D17" s="135" t="s">
        <v>166</v>
      </c>
      <c r="E17" s="135" t="s">
        <v>167</v>
      </c>
      <c r="F17" s="135" t="s">
        <v>168</v>
      </c>
      <c r="G17" s="93" t="s">
        <v>175</v>
      </c>
      <c r="H17" s="136" t="s">
        <v>44</v>
      </c>
      <c r="I17" s="123">
        <v>0</v>
      </c>
      <c r="J17" s="106">
        <v>470000000</v>
      </c>
      <c r="K17" s="89" t="s">
        <v>42</v>
      </c>
      <c r="L17" s="137" t="s">
        <v>173</v>
      </c>
      <c r="M17" s="3" t="s">
        <v>144</v>
      </c>
      <c r="N17" s="90" t="s">
        <v>26</v>
      </c>
      <c r="O17" s="96" t="s">
        <v>81</v>
      </c>
      <c r="P17" s="91" t="s">
        <v>71</v>
      </c>
      <c r="Q17" s="92" t="s">
        <v>72</v>
      </c>
      <c r="R17" s="91" t="s">
        <v>36</v>
      </c>
      <c r="S17" s="138">
        <v>8</v>
      </c>
      <c r="T17" s="139">
        <v>21150</v>
      </c>
      <c r="U17" s="162">
        <f>S17*T17</f>
        <v>169200</v>
      </c>
      <c r="V17" s="66">
        <f t="shared" si="0"/>
        <v>189504.00000000003</v>
      </c>
      <c r="W17" s="93" t="s">
        <v>73</v>
      </c>
      <c r="X17" s="21" t="s">
        <v>43</v>
      </c>
      <c r="Y17" s="136"/>
    </row>
    <row r="18" spans="2:25" ht="63.75">
      <c r="B18" s="93" t="s">
        <v>177</v>
      </c>
      <c r="C18" s="91" t="s">
        <v>45</v>
      </c>
      <c r="D18" s="135" t="s">
        <v>178</v>
      </c>
      <c r="E18" s="135" t="s">
        <v>179</v>
      </c>
      <c r="F18" s="135" t="s">
        <v>180</v>
      </c>
      <c r="G18" s="93" t="s">
        <v>181</v>
      </c>
      <c r="H18" s="136" t="s">
        <v>44</v>
      </c>
      <c r="I18" s="123">
        <v>0</v>
      </c>
      <c r="J18" s="106">
        <v>470000000</v>
      </c>
      <c r="K18" s="89" t="s">
        <v>42</v>
      </c>
      <c r="L18" s="137" t="s">
        <v>170</v>
      </c>
      <c r="M18" s="3" t="s">
        <v>144</v>
      </c>
      <c r="N18" s="90" t="s">
        <v>26</v>
      </c>
      <c r="O18" s="96" t="s">
        <v>171</v>
      </c>
      <c r="P18" s="91" t="s">
        <v>71</v>
      </c>
      <c r="Q18" s="92" t="s">
        <v>72</v>
      </c>
      <c r="R18" s="91" t="s">
        <v>36</v>
      </c>
      <c r="S18" s="138">
        <v>23</v>
      </c>
      <c r="T18" s="139">
        <v>2590</v>
      </c>
      <c r="U18" s="138">
        <v>0</v>
      </c>
      <c r="V18" s="66">
        <f t="shared" si="0"/>
        <v>0</v>
      </c>
      <c r="W18" s="93" t="s">
        <v>73</v>
      </c>
      <c r="X18" s="21" t="s">
        <v>43</v>
      </c>
      <c r="Y18" s="136">
        <v>11.14</v>
      </c>
    </row>
    <row r="19" spans="2:25" ht="63.75">
      <c r="B19" s="93" t="s">
        <v>182</v>
      </c>
      <c r="C19" s="91" t="s">
        <v>45</v>
      </c>
      <c r="D19" s="135" t="s">
        <v>178</v>
      </c>
      <c r="E19" s="135" t="s">
        <v>179</v>
      </c>
      <c r="F19" s="135" t="s">
        <v>180</v>
      </c>
      <c r="G19" s="93" t="s">
        <v>181</v>
      </c>
      <c r="H19" s="136" t="s">
        <v>44</v>
      </c>
      <c r="I19" s="123">
        <v>0</v>
      </c>
      <c r="J19" s="106">
        <v>470000000</v>
      </c>
      <c r="K19" s="89" t="s">
        <v>42</v>
      </c>
      <c r="L19" s="137" t="s">
        <v>173</v>
      </c>
      <c r="M19" s="3" t="s">
        <v>144</v>
      </c>
      <c r="N19" s="90" t="s">
        <v>26</v>
      </c>
      <c r="O19" s="96" t="s">
        <v>81</v>
      </c>
      <c r="P19" s="91" t="s">
        <v>71</v>
      </c>
      <c r="Q19" s="92" t="s">
        <v>72</v>
      </c>
      <c r="R19" s="91" t="s">
        <v>36</v>
      </c>
      <c r="S19" s="138">
        <v>23</v>
      </c>
      <c r="T19" s="139">
        <v>2590</v>
      </c>
      <c r="U19" s="162">
        <f>S19*T19</f>
        <v>59570</v>
      </c>
      <c r="V19" s="66">
        <f t="shared" si="0"/>
        <v>66718.40000000001</v>
      </c>
      <c r="W19" s="93" t="s">
        <v>73</v>
      </c>
      <c r="X19" s="21" t="s">
        <v>43</v>
      </c>
      <c r="Y19" s="136"/>
    </row>
    <row r="20" spans="2:25" ht="63.75">
      <c r="B20" s="93" t="s">
        <v>183</v>
      </c>
      <c r="C20" s="91" t="s">
        <v>45</v>
      </c>
      <c r="D20" s="135" t="s">
        <v>184</v>
      </c>
      <c r="E20" s="135" t="s">
        <v>185</v>
      </c>
      <c r="F20" s="91" t="s">
        <v>186</v>
      </c>
      <c r="G20" s="91"/>
      <c r="H20" s="136" t="s">
        <v>44</v>
      </c>
      <c r="I20" s="123">
        <v>0</v>
      </c>
      <c r="J20" s="106">
        <v>470000000</v>
      </c>
      <c r="K20" s="89" t="s">
        <v>42</v>
      </c>
      <c r="L20" s="137" t="s">
        <v>170</v>
      </c>
      <c r="M20" s="3" t="s">
        <v>144</v>
      </c>
      <c r="N20" s="90" t="s">
        <v>26</v>
      </c>
      <c r="O20" s="96" t="s">
        <v>171</v>
      </c>
      <c r="P20" s="91" t="s">
        <v>71</v>
      </c>
      <c r="Q20" s="92" t="s">
        <v>72</v>
      </c>
      <c r="R20" s="91" t="s">
        <v>36</v>
      </c>
      <c r="S20" s="138">
        <v>24</v>
      </c>
      <c r="T20" s="139">
        <v>18438</v>
      </c>
      <c r="U20" s="138">
        <v>0</v>
      </c>
      <c r="V20" s="66">
        <f t="shared" si="0"/>
        <v>0</v>
      </c>
      <c r="W20" s="93" t="s">
        <v>73</v>
      </c>
      <c r="X20" s="21" t="s">
        <v>43</v>
      </c>
      <c r="Y20" s="136">
        <v>11.14</v>
      </c>
    </row>
    <row r="21" spans="2:25" ht="63.75">
      <c r="B21" s="93" t="s">
        <v>187</v>
      </c>
      <c r="C21" s="91" t="s">
        <v>45</v>
      </c>
      <c r="D21" s="135" t="s">
        <v>184</v>
      </c>
      <c r="E21" s="135" t="s">
        <v>185</v>
      </c>
      <c r="F21" s="91" t="s">
        <v>186</v>
      </c>
      <c r="G21" s="91"/>
      <c r="H21" s="136" t="s">
        <v>44</v>
      </c>
      <c r="I21" s="123">
        <v>0</v>
      </c>
      <c r="J21" s="106">
        <v>470000000</v>
      </c>
      <c r="K21" s="89" t="s">
        <v>42</v>
      </c>
      <c r="L21" s="137" t="s">
        <v>173</v>
      </c>
      <c r="M21" s="3" t="s">
        <v>144</v>
      </c>
      <c r="N21" s="90" t="s">
        <v>26</v>
      </c>
      <c r="O21" s="96" t="s">
        <v>81</v>
      </c>
      <c r="P21" s="91" t="s">
        <v>71</v>
      </c>
      <c r="Q21" s="92" t="s">
        <v>72</v>
      </c>
      <c r="R21" s="91" t="s">
        <v>36</v>
      </c>
      <c r="S21" s="138">
        <v>24</v>
      </c>
      <c r="T21" s="139">
        <v>18438</v>
      </c>
      <c r="U21" s="162">
        <f>S21*T21</f>
        <v>442512</v>
      </c>
      <c r="V21" s="66">
        <f t="shared" si="0"/>
        <v>495613.44000000006</v>
      </c>
      <c r="W21" s="93" t="s">
        <v>73</v>
      </c>
      <c r="X21" s="21" t="s">
        <v>43</v>
      </c>
      <c r="Y21" s="136"/>
    </row>
    <row r="22" spans="2:25" ht="63.75">
      <c r="B22" s="93" t="s">
        <v>188</v>
      </c>
      <c r="C22" s="91" t="s">
        <v>45</v>
      </c>
      <c r="D22" s="135" t="s">
        <v>189</v>
      </c>
      <c r="E22" s="135" t="s">
        <v>190</v>
      </c>
      <c r="F22" s="135" t="s">
        <v>191</v>
      </c>
      <c r="G22" s="93" t="s">
        <v>192</v>
      </c>
      <c r="H22" s="136" t="s">
        <v>44</v>
      </c>
      <c r="I22" s="123">
        <v>0</v>
      </c>
      <c r="J22" s="106">
        <v>470000000</v>
      </c>
      <c r="K22" s="89" t="s">
        <v>42</v>
      </c>
      <c r="L22" s="137" t="s">
        <v>170</v>
      </c>
      <c r="M22" s="3" t="s">
        <v>144</v>
      </c>
      <c r="N22" s="90" t="s">
        <v>26</v>
      </c>
      <c r="O22" s="96" t="s">
        <v>171</v>
      </c>
      <c r="P22" s="91" t="s">
        <v>71</v>
      </c>
      <c r="Q22" s="92" t="s">
        <v>72</v>
      </c>
      <c r="R22" s="91" t="s">
        <v>36</v>
      </c>
      <c r="S22" s="138">
        <v>565</v>
      </c>
      <c r="T22" s="139">
        <v>252</v>
      </c>
      <c r="U22" s="138">
        <v>0</v>
      </c>
      <c r="V22" s="66">
        <f t="shared" si="0"/>
        <v>0</v>
      </c>
      <c r="W22" s="93" t="s">
        <v>73</v>
      </c>
      <c r="X22" s="21" t="s">
        <v>43</v>
      </c>
      <c r="Y22" s="136">
        <v>11.14</v>
      </c>
    </row>
    <row r="23" spans="2:25" ht="63.75">
      <c r="B23" s="93" t="s">
        <v>193</v>
      </c>
      <c r="C23" s="91" t="s">
        <v>45</v>
      </c>
      <c r="D23" s="135" t="s">
        <v>189</v>
      </c>
      <c r="E23" s="135" t="s">
        <v>190</v>
      </c>
      <c r="F23" s="135" t="s">
        <v>191</v>
      </c>
      <c r="G23" s="93" t="s">
        <v>192</v>
      </c>
      <c r="H23" s="136" t="s">
        <v>44</v>
      </c>
      <c r="I23" s="123">
        <v>0</v>
      </c>
      <c r="J23" s="106">
        <v>470000000</v>
      </c>
      <c r="K23" s="89" t="s">
        <v>42</v>
      </c>
      <c r="L23" s="137" t="s">
        <v>173</v>
      </c>
      <c r="M23" s="3" t="s">
        <v>144</v>
      </c>
      <c r="N23" s="90" t="s">
        <v>26</v>
      </c>
      <c r="O23" s="96" t="s">
        <v>81</v>
      </c>
      <c r="P23" s="91" t="s">
        <v>71</v>
      </c>
      <c r="Q23" s="92" t="s">
        <v>72</v>
      </c>
      <c r="R23" s="91" t="s">
        <v>36</v>
      </c>
      <c r="S23" s="138">
        <v>565</v>
      </c>
      <c r="T23" s="139">
        <v>252</v>
      </c>
      <c r="U23" s="162">
        <f>S23*T23</f>
        <v>142380</v>
      </c>
      <c r="V23" s="66">
        <f t="shared" si="0"/>
        <v>159465.6</v>
      </c>
      <c r="W23" s="93" t="s">
        <v>73</v>
      </c>
      <c r="X23" s="21" t="s">
        <v>43</v>
      </c>
      <c r="Y23" s="136"/>
    </row>
    <row r="24" spans="2:25" ht="63.75">
      <c r="B24" s="93" t="s">
        <v>194</v>
      </c>
      <c r="C24" s="91" t="s">
        <v>45</v>
      </c>
      <c r="D24" s="135" t="s">
        <v>195</v>
      </c>
      <c r="E24" s="135" t="s">
        <v>190</v>
      </c>
      <c r="F24" s="135" t="s">
        <v>196</v>
      </c>
      <c r="G24" s="93" t="s">
        <v>197</v>
      </c>
      <c r="H24" s="136" t="s">
        <v>44</v>
      </c>
      <c r="I24" s="123">
        <v>0</v>
      </c>
      <c r="J24" s="106">
        <v>470000000</v>
      </c>
      <c r="K24" s="89" t="s">
        <v>42</v>
      </c>
      <c r="L24" s="137" t="s">
        <v>170</v>
      </c>
      <c r="M24" s="3" t="s">
        <v>144</v>
      </c>
      <c r="N24" s="90" t="s">
        <v>26</v>
      </c>
      <c r="O24" s="96" t="s">
        <v>171</v>
      </c>
      <c r="P24" s="91" t="s">
        <v>71</v>
      </c>
      <c r="Q24" s="92" t="s">
        <v>72</v>
      </c>
      <c r="R24" s="91" t="s">
        <v>36</v>
      </c>
      <c r="S24" s="138">
        <v>40</v>
      </c>
      <c r="T24" s="139">
        <v>2030</v>
      </c>
      <c r="U24" s="138">
        <v>0</v>
      </c>
      <c r="V24" s="66">
        <f t="shared" si="0"/>
        <v>0</v>
      </c>
      <c r="W24" s="93" t="s">
        <v>73</v>
      </c>
      <c r="X24" s="21" t="s">
        <v>43</v>
      </c>
      <c r="Y24" s="136">
        <v>11.14</v>
      </c>
    </row>
    <row r="25" spans="2:25" ht="63.75">
      <c r="B25" s="93" t="s">
        <v>198</v>
      </c>
      <c r="C25" s="91" t="s">
        <v>45</v>
      </c>
      <c r="D25" s="135" t="s">
        <v>195</v>
      </c>
      <c r="E25" s="135" t="s">
        <v>190</v>
      </c>
      <c r="F25" s="135" t="s">
        <v>196</v>
      </c>
      <c r="G25" s="93" t="s">
        <v>197</v>
      </c>
      <c r="H25" s="136" t="s">
        <v>44</v>
      </c>
      <c r="I25" s="123">
        <v>0</v>
      </c>
      <c r="J25" s="106">
        <v>470000000</v>
      </c>
      <c r="K25" s="89" t="s">
        <v>42</v>
      </c>
      <c r="L25" s="137" t="s">
        <v>173</v>
      </c>
      <c r="M25" s="3" t="s">
        <v>144</v>
      </c>
      <c r="N25" s="90" t="s">
        <v>26</v>
      </c>
      <c r="O25" s="96" t="s">
        <v>81</v>
      </c>
      <c r="P25" s="91" t="s">
        <v>71</v>
      </c>
      <c r="Q25" s="92" t="s">
        <v>72</v>
      </c>
      <c r="R25" s="91" t="s">
        <v>36</v>
      </c>
      <c r="S25" s="138">
        <v>40</v>
      </c>
      <c r="T25" s="139">
        <v>2030</v>
      </c>
      <c r="U25" s="162">
        <f>S25*T25</f>
        <v>81200</v>
      </c>
      <c r="V25" s="66">
        <f t="shared" si="0"/>
        <v>90944.00000000001</v>
      </c>
      <c r="W25" s="93" t="s">
        <v>73</v>
      </c>
      <c r="X25" s="21" t="s">
        <v>43</v>
      </c>
      <c r="Y25" s="136"/>
    </row>
    <row r="26" spans="2:25" ht="63.75">
      <c r="B26" s="93" t="s">
        <v>199</v>
      </c>
      <c r="C26" s="91" t="s">
        <v>45</v>
      </c>
      <c r="D26" s="135" t="s">
        <v>200</v>
      </c>
      <c r="E26" s="135" t="s">
        <v>190</v>
      </c>
      <c r="F26" s="135" t="s">
        <v>201</v>
      </c>
      <c r="G26" s="93" t="s">
        <v>202</v>
      </c>
      <c r="H26" s="136" t="s">
        <v>44</v>
      </c>
      <c r="I26" s="123">
        <v>0</v>
      </c>
      <c r="J26" s="106">
        <v>470000000</v>
      </c>
      <c r="K26" s="89" t="s">
        <v>42</v>
      </c>
      <c r="L26" s="137" t="s">
        <v>170</v>
      </c>
      <c r="M26" s="3" t="s">
        <v>144</v>
      </c>
      <c r="N26" s="90" t="s">
        <v>26</v>
      </c>
      <c r="O26" s="96" t="s">
        <v>171</v>
      </c>
      <c r="P26" s="91" t="s">
        <v>71</v>
      </c>
      <c r="Q26" s="92" t="s">
        <v>72</v>
      </c>
      <c r="R26" s="91" t="s">
        <v>36</v>
      </c>
      <c r="S26" s="138">
        <v>170</v>
      </c>
      <c r="T26" s="139">
        <v>1250</v>
      </c>
      <c r="U26" s="138">
        <v>0</v>
      </c>
      <c r="V26" s="66">
        <f t="shared" si="0"/>
        <v>0</v>
      </c>
      <c r="W26" s="93" t="s">
        <v>73</v>
      </c>
      <c r="X26" s="21" t="s">
        <v>43</v>
      </c>
      <c r="Y26" s="136">
        <v>11.14</v>
      </c>
    </row>
    <row r="27" spans="2:25" ht="63.75">
      <c r="B27" s="93" t="s">
        <v>203</v>
      </c>
      <c r="C27" s="91" t="s">
        <v>45</v>
      </c>
      <c r="D27" s="135" t="s">
        <v>200</v>
      </c>
      <c r="E27" s="135" t="s">
        <v>190</v>
      </c>
      <c r="F27" s="135" t="s">
        <v>201</v>
      </c>
      <c r="G27" s="93" t="s">
        <v>202</v>
      </c>
      <c r="H27" s="136" t="s">
        <v>44</v>
      </c>
      <c r="I27" s="123">
        <v>0</v>
      </c>
      <c r="J27" s="106">
        <v>470000000</v>
      </c>
      <c r="K27" s="89" t="s">
        <v>42</v>
      </c>
      <c r="L27" s="137" t="s">
        <v>173</v>
      </c>
      <c r="M27" s="3" t="s">
        <v>144</v>
      </c>
      <c r="N27" s="90" t="s">
        <v>26</v>
      </c>
      <c r="O27" s="96" t="s">
        <v>81</v>
      </c>
      <c r="P27" s="91" t="s">
        <v>71</v>
      </c>
      <c r="Q27" s="92" t="s">
        <v>72</v>
      </c>
      <c r="R27" s="91" t="s">
        <v>36</v>
      </c>
      <c r="S27" s="138">
        <v>170</v>
      </c>
      <c r="T27" s="139">
        <v>1250</v>
      </c>
      <c r="U27" s="162">
        <f>S27*T27</f>
        <v>212500</v>
      </c>
      <c r="V27" s="66">
        <f t="shared" si="0"/>
        <v>238000.00000000003</v>
      </c>
      <c r="W27" s="93" t="s">
        <v>73</v>
      </c>
      <c r="X27" s="21" t="s">
        <v>43</v>
      </c>
      <c r="Y27" s="136"/>
    </row>
    <row r="28" spans="2:25" ht="63.75">
      <c r="B28" s="93" t="s">
        <v>204</v>
      </c>
      <c r="C28" s="91" t="s">
        <v>45</v>
      </c>
      <c r="D28" s="135" t="s">
        <v>205</v>
      </c>
      <c r="E28" s="135" t="s">
        <v>206</v>
      </c>
      <c r="F28" s="135" t="s">
        <v>207</v>
      </c>
      <c r="G28" s="93" t="s">
        <v>208</v>
      </c>
      <c r="H28" s="136" t="s">
        <v>44</v>
      </c>
      <c r="I28" s="123">
        <v>0</v>
      </c>
      <c r="J28" s="106">
        <v>470000000</v>
      </c>
      <c r="K28" s="89" t="s">
        <v>42</v>
      </c>
      <c r="L28" s="137" t="s">
        <v>170</v>
      </c>
      <c r="M28" s="3" t="s">
        <v>144</v>
      </c>
      <c r="N28" s="90" t="s">
        <v>26</v>
      </c>
      <c r="O28" s="96" t="s">
        <v>171</v>
      </c>
      <c r="P28" s="91" t="s">
        <v>71</v>
      </c>
      <c r="Q28" s="92" t="s">
        <v>72</v>
      </c>
      <c r="R28" s="91" t="s">
        <v>36</v>
      </c>
      <c r="S28" s="138">
        <v>30</v>
      </c>
      <c r="T28" s="139">
        <v>2225</v>
      </c>
      <c r="U28" s="138">
        <v>0</v>
      </c>
      <c r="V28" s="66">
        <f t="shared" si="0"/>
        <v>0</v>
      </c>
      <c r="W28" s="93" t="s">
        <v>73</v>
      </c>
      <c r="X28" s="21" t="s">
        <v>43</v>
      </c>
      <c r="Y28" s="136">
        <v>11.14</v>
      </c>
    </row>
    <row r="29" spans="2:25" ht="63.75">
      <c r="B29" s="93" t="s">
        <v>209</v>
      </c>
      <c r="C29" s="91" t="s">
        <v>45</v>
      </c>
      <c r="D29" s="135" t="s">
        <v>205</v>
      </c>
      <c r="E29" s="135" t="s">
        <v>206</v>
      </c>
      <c r="F29" s="135" t="s">
        <v>207</v>
      </c>
      <c r="G29" s="93" t="s">
        <v>208</v>
      </c>
      <c r="H29" s="136" t="s">
        <v>44</v>
      </c>
      <c r="I29" s="123">
        <v>0</v>
      </c>
      <c r="J29" s="106">
        <v>470000000</v>
      </c>
      <c r="K29" s="89" t="s">
        <v>42</v>
      </c>
      <c r="L29" s="137" t="s">
        <v>173</v>
      </c>
      <c r="M29" s="3" t="s">
        <v>144</v>
      </c>
      <c r="N29" s="90" t="s">
        <v>26</v>
      </c>
      <c r="O29" s="96" t="s">
        <v>81</v>
      </c>
      <c r="P29" s="91" t="s">
        <v>71</v>
      </c>
      <c r="Q29" s="92" t="s">
        <v>72</v>
      </c>
      <c r="R29" s="91" t="s">
        <v>36</v>
      </c>
      <c r="S29" s="138">
        <v>30</v>
      </c>
      <c r="T29" s="139">
        <v>2225</v>
      </c>
      <c r="U29" s="162">
        <f>S29*T29</f>
        <v>66750</v>
      </c>
      <c r="V29" s="66">
        <f t="shared" si="0"/>
        <v>74760</v>
      </c>
      <c r="W29" s="93" t="s">
        <v>73</v>
      </c>
      <c r="X29" s="21" t="s">
        <v>43</v>
      </c>
      <c r="Y29" s="136"/>
    </row>
    <row r="30" spans="2:25" ht="63.75">
      <c r="B30" s="93" t="s">
        <v>210</v>
      </c>
      <c r="C30" s="91" t="s">
        <v>45</v>
      </c>
      <c r="D30" s="140" t="s">
        <v>211</v>
      </c>
      <c r="E30" s="135" t="s">
        <v>212</v>
      </c>
      <c r="F30" s="140" t="s">
        <v>213</v>
      </c>
      <c r="G30" s="141" t="s">
        <v>214</v>
      </c>
      <c r="H30" s="136" t="s">
        <v>44</v>
      </c>
      <c r="I30" s="123">
        <v>0</v>
      </c>
      <c r="J30" s="106">
        <v>470000000</v>
      </c>
      <c r="K30" s="89" t="s">
        <v>42</v>
      </c>
      <c r="L30" s="137" t="s">
        <v>170</v>
      </c>
      <c r="M30" s="3" t="s">
        <v>144</v>
      </c>
      <c r="N30" s="90" t="s">
        <v>26</v>
      </c>
      <c r="O30" s="96" t="s">
        <v>171</v>
      </c>
      <c r="P30" s="91" t="s">
        <v>71</v>
      </c>
      <c r="Q30" s="92" t="s">
        <v>72</v>
      </c>
      <c r="R30" s="91" t="s">
        <v>36</v>
      </c>
      <c r="S30" s="138">
        <v>117</v>
      </c>
      <c r="T30" s="139">
        <v>1979</v>
      </c>
      <c r="U30" s="138">
        <v>0</v>
      </c>
      <c r="V30" s="66">
        <f t="shared" si="0"/>
        <v>0</v>
      </c>
      <c r="W30" s="93" t="s">
        <v>73</v>
      </c>
      <c r="X30" s="21" t="s">
        <v>43</v>
      </c>
      <c r="Y30" s="136">
        <v>11.14</v>
      </c>
    </row>
    <row r="31" spans="2:25" ht="63.75">
      <c r="B31" s="93" t="s">
        <v>215</v>
      </c>
      <c r="C31" s="91" t="s">
        <v>45</v>
      </c>
      <c r="D31" s="140" t="s">
        <v>211</v>
      </c>
      <c r="E31" s="135" t="s">
        <v>212</v>
      </c>
      <c r="F31" s="140" t="s">
        <v>213</v>
      </c>
      <c r="G31" s="141" t="s">
        <v>214</v>
      </c>
      <c r="H31" s="136" t="s">
        <v>44</v>
      </c>
      <c r="I31" s="123">
        <v>0</v>
      </c>
      <c r="J31" s="106">
        <v>470000000</v>
      </c>
      <c r="K31" s="89" t="s">
        <v>42</v>
      </c>
      <c r="L31" s="137" t="s">
        <v>405</v>
      </c>
      <c r="M31" s="3" t="s">
        <v>144</v>
      </c>
      <c r="N31" s="90" t="s">
        <v>26</v>
      </c>
      <c r="O31" s="96" t="s">
        <v>81</v>
      </c>
      <c r="P31" s="91" t="s">
        <v>71</v>
      </c>
      <c r="Q31" s="92" t="s">
        <v>72</v>
      </c>
      <c r="R31" s="91" t="s">
        <v>36</v>
      </c>
      <c r="S31" s="138">
        <v>117</v>
      </c>
      <c r="T31" s="139">
        <v>1979</v>
      </c>
      <c r="U31" s="162">
        <f>S31*T31</f>
        <v>231543</v>
      </c>
      <c r="V31" s="66">
        <f t="shared" si="0"/>
        <v>259328.16000000003</v>
      </c>
      <c r="W31" s="93" t="s">
        <v>73</v>
      </c>
      <c r="X31" s="21" t="s">
        <v>43</v>
      </c>
      <c r="Y31" s="136"/>
    </row>
    <row r="32" spans="2:25" ht="63.75">
      <c r="B32" s="93" t="s">
        <v>216</v>
      </c>
      <c r="C32" s="91" t="s">
        <v>45</v>
      </c>
      <c r="D32" s="140" t="s">
        <v>211</v>
      </c>
      <c r="E32" s="135" t="s">
        <v>212</v>
      </c>
      <c r="F32" s="140" t="s">
        <v>213</v>
      </c>
      <c r="G32" s="91" t="s">
        <v>217</v>
      </c>
      <c r="H32" s="136" t="s">
        <v>44</v>
      </c>
      <c r="I32" s="123">
        <v>0</v>
      </c>
      <c r="J32" s="106">
        <v>470000000</v>
      </c>
      <c r="K32" s="89" t="s">
        <v>42</v>
      </c>
      <c r="L32" s="137" t="s">
        <v>170</v>
      </c>
      <c r="M32" s="3" t="s">
        <v>144</v>
      </c>
      <c r="N32" s="90" t="s">
        <v>26</v>
      </c>
      <c r="O32" s="96" t="s">
        <v>171</v>
      </c>
      <c r="P32" s="91" t="s">
        <v>71</v>
      </c>
      <c r="Q32" s="92" t="s">
        <v>72</v>
      </c>
      <c r="R32" s="91" t="s">
        <v>36</v>
      </c>
      <c r="S32" s="138">
        <v>4</v>
      </c>
      <c r="T32" s="139">
        <v>2260</v>
      </c>
      <c r="U32" s="138">
        <v>0</v>
      </c>
      <c r="V32" s="66">
        <f t="shared" si="0"/>
        <v>0</v>
      </c>
      <c r="W32" s="93" t="s">
        <v>73</v>
      </c>
      <c r="X32" s="21" t="s">
        <v>43</v>
      </c>
      <c r="Y32" s="136">
        <v>11.14</v>
      </c>
    </row>
    <row r="33" spans="2:25" ht="63.75">
      <c r="B33" s="93" t="s">
        <v>218</v>
      </c>
      <c r="C33" s="91" t="s">
        <v>45</v>
      </c>
      <c r="D33" s="140" t="s">
        <v>211</v>
      </c>
      <c r="E33" s="135" t="s">
        <v>212</v>
      </c>
      <c r="F33" s="140" t="s">
        <v>213</v>
      </c>
      <c r="G33" s="91" t="s">
        <v>217</v>
      </c>
      <c r="H33" s="136" t="s">
        <v>44</v>
      </c>
      <c r="I33" s="123">
        <v>0</v>
      </c>
      <c r="J33" s="106">
        <v>470000000</v>
      </c>
      <c r="K33" s="89" t="s">
        <v>42</v>
      </c>
      <c r="L33" s="137" t="s">
        <v>405</v>
      </c>
      <c r="M33" s="3" t="s">
        <v>144</v>
      </c>
      <c r="N33" s="90" t="s">
        <v>26</v>
      </c>
      <c r="O33" s="96" t="s">
        <v>81</v>
      </c>
      <c r="P33" s="91" t="s">
        <v>71</v>
      </c>
      <c r="Q33" s="92" t="s">
        <v>72</v>
      </c>
      <c r="R33" s="91" t="s">
        <v>36</v>
      </c>
      <c r="S33" s="138">
        <v>4</v>
      </c>
      <c r="T33" s="139">
        <v>2260</v>
      </c>
      <c r="U33" s="162">
        <f>S33*T33</f>
        <v>9040</v>
      </c>
      <c r="V33" s="66">
        <f t="shared" si="0"/>
        <v>10124.800000000001</v>
      </c>
      <c r="W33" s="93" t="s">
        <v>73</v>
      </c>
      <c r="X33" s="21" t="s">
        <v>43</v>
      </c>
      <c r="Y33" s="136"/>
    </row>
    <row r="34" spans="2:25" ht="63.75">
      <c r="B34" s="93" t="s">
        <v>219</v>
      </c>
      <c r="C34" s="91" t="s">
        <v>45</v>
      </c>
      <c r="D34" s="140" t="s">
        <v>211</v>
      </c>
      <c r="E34" s="135" t="s">
        <v>212</v>
      </c>
      <c r="F34" s="140" t="s">
        <v>213</v>
      </c>
      <c r="G34" s="91" t="s">
        <v>220</v>
      </c>
      <c r="H34" s="136" t="s">
        <v>44</v>
      </c>
      <c r="I34" s="123">
        <v>0</v>
      </c>
      <c r="J34" s="106">
        <v>470000000</v>
      </c>
      <c r="K34" s="89" t="s">
        <v>42</v>
      </c>
      <c r="L34" s="137" t="s">
        <v>170</v>
      </c>
      <c r="M34" s="3" t="s">
        <v>144</v>
      </c>
      <c r="N34" s="90" t="s">
        <v>26</v>
      </c>
      <c r="O34" s="96" t="s">
        <v>171</v>
      </c>
      <c r="P34" s="91" t="s">
        <v>71</v>
      </c>
      <c r="Q34" s="92" t="s">
        <v>72</v>
      </c>
      <c r="R34" s="91" t="s">
        <v>36</v>
      </c>
      <c r="S34" s="138">
        <v>4</v>
      </c>
      <c r="T34" s="139">
        <v>2260</v>
      </c>
      <c r="U34" s="138">
        <v>0</v>
      </c>
      <c r="V34" s="66">
        <f t="shared" si="0"/>
        <v>0</v>
      </c>
      <c r="W34" s="93" t="s">
        <v>73</v>
      </c>
      <c r="X34" s="21" t="s">
        <v>43</v>
      </c>
      <c r="Y34" s="136">
        <v>11.14</v>
      </c>
    </row>
    <row r="35" spans="2:25" ht="63.75">
      <c r="B35" s="93" t="s">
        <v>221</v>
      </c>
      <c r="C35" s="91" t="s">
        <v>45</v>
      </c>
      <c r="D35" s="140" t="s">
        <v>211</v>
      </c>
      <c r="E35" s="135" t="s">
        <v>212</v>
      </c>
      <c r="F35" s="140" t="s">
        <v>213</v>
      </c>
      <c r="G35" s="91" t="s">
        <v>220</v>
      </c>
      <c r="H35" s="136" t="s">
        <v>44</v>
      </c>
      <c r="I35" s="123">
        <v>0</v>
      </c>
      <c r="J35" s="106">
        <v>470000000</v>
      </c>
      <c r="K35" s="89" t="s">
        <v>42</v>
      </c>
      <c r="L35" s="137" t="s">
        <v>405</v>
      </c>
      <c r="M35" s="3" t="s">
        <v>144</v>
      </c>
      <c r="N35" s="90" t="s">
        <v>26</v>
      </c>
      <c r="O35" s="96" t="s">
        <v>81</v>
      </c>
      <c r="P35" s="91" t="s">
        <v>71</v>
      </c>
      <c r="Q35" s="92" t="s">
        <v>72</v>
      </c>
      <c r="R35" s="91" t="s">
        <v>36</v>
      </c>
      <c r="S35" s="138">
        <v>4</v>
      </c>
      <c r="T35" s="139">
        <v>2260</v>
      </c>
      <c r="U35" s="162">
        <f>S35*T35</f>
        <v>9040</v>
      </c>
      <c r="V35" s="66">
        <f t="shared" si="0"/>
        <v>10124.800000000001</v>
      </c>
      <c r="W35" s="93" t="s">
        <v>73</v>
      </c>
      <c r="X35" s="21" t="s">
        <v>43</v>
      </c>
      <c r="Y35" s="136"/>
    </row>
    <row r="36" spans="2:25" ht="63.75">
      <c r="B36" s="93" t="s">
        <v>222</v>
      </c>
      <c r="C36" s="91" t="s">
        <v>45</v>
      </c>
      <c r="D36" s="142" t="s">
        <v>223</v>
      </c>
      <c r="E36" s="143" t="s">
        <v>224</v>
      </c>
      <c r="F36" s="143" t="s">
        <v>225</v>
      </c>
      <c r="G36" s="93" t="s">
        <v>226</v>
      </c>
      <c r="H36" s="136" t="s">
        <v>44</v>
      </c>
      <c r="I36" s="123">
        <v>0</v>
      </c>
      <c r="J36" s="106">
        <v>470000000</v>
      </c>
      <c r="K36" s="89" t="s">
        <v>42</v>
      </c>
      <c r="L36" s="137" t="s">
        <v>170</v>
      </c>
      <c r="M36" s="3" t="s">
        <v>144</v>
      </c>
      <c r="N36" s="90" t="s">
        <v>26</v>
      </c>
      <c r="O36" s="96" t="s">
        <v>171</v>
      </c>
      <c r="P36" s="91" t="s">
        <v>71</v>
      </c>
      <c r="Q36" s="92" t="s">
        <v>91</v>
      </c>
      <c r="R36" s="91" t="s">
        <v>92</v>
      </c>
      <c r="S36" s="138">
        <v>8</v>
      </c>
      <c r="T36" s="139">
        <v>28450</v>
      </c>
      <c r="U36" s="138">
        <v>0</v>
      </c>
      <c r="V36" s="66">
        <f t="shared" si="0"/>
        <v>0</v>
      </c>
      <c r="W36" s="93" t="s">
        <v>73</v>
      </c>
      <c r="X36" s="21" t="s">
        <v>43</v>
      </c>
      <c r="Y36" s="136">
        <v>11.14</v>
      </c>
    </row>
    <row r="37" spans="2:25" ht="63.75">
      <c r="B37" s="93" t="s">
        <v>227</v>
      </c>
      <c r="C37" s="91" t="s">
        <v>45</v>
      </c>
      <c r="D37" s="142" t="s">
        <v>223</v>
      </c>
      <c r="E37" s="143" t="s">
        <v>224</v>
      </c>
      <c r="F37" s="143" t="s">
        <v>225</v>
      </c>
      <c r="G37" s="93" t="s">
        <v>226</v>
      </c>
      <c r="H37" s="136" t="s">
        <v>44</v>
      </c>
      <c r="I37" s="123">
        <v>0</v>
      </c>
      <c r="J37" s="106">
        <v>470000000</v>
      </c>
      <c r="K37" s="89" t="s">
        <v>42</v>
      </c>
      <c r="L37" s="137" t="s">
        <v>405</v>
      </c>
      <c r="M37" s="3" t="s">
        <v>144</v>
      </c>
      <c r="N37" s="90" t="s">
        <v>26</v>
      </c>
      <c r="O37" s="96" t="s">
        <v>81</v>
      </c>
      <c r="P37" s="91" t="s">
        <v>71</v>
      </c>
      <c r="Q37" s="92" t="s">
        <v>91</v>
      </c>
      <c r="R37" s="91" t="s">
        <v>92</v>
      </c>
      <c r="S37" s="138">
        <v>8</v>
      </c>
      <c r="T37" s="139">
        <v>28450</v>
      </c>
      <c r="U37" s="162">
        <f>S37*T37</f>
        <v>227600</v>
      </c>
      <c r="V37" s="66">
        <f t="shared" si="0"/>
        <v>254912.00000000003</v>
      </c>
      <c r="W37" s="93" t="s">
        <v>73</v>
      </c>
      <c r="X37" s="21" t="s">
        <v>43</v>
      </c>
      <c r="Y37" s="136"/>
    </row>
    <row r="38" spans="2:25" ht="63.75">
      <c r="B38" s="93" t="s">
        <v>228</v>
      </c>
      <c r="C38" s="91" t="s">
        <v>45</v>
      </c>
      <c r="D38" s="135" t="s">
        <v>229</v>
      </c>
      <c r="E38" s="141" t="s">
        <v>230</v>
      </c>
      <c r="F38" s="93" t="s">
        <v>231</v>
      </c>
      <c r="G38" s="93"/>
      <c r="H38" s="136" t="s">
        <v>44</v>
      </c>
      <c r="I38" s="123">
        <v>0</v>
      </c>
      <c r="J38" s="106">
        <v>470000000</v>
      </c>
      <c r="K38" s="89" t="s">
        <v>42</v>
      </c>
      <c r="L38" s="137" t="s">
        <v>170</v>
      </c>
      <c r="M38" s="3" t="s">
        <v>144</v>
      </c>
      <c r="N38" s="90" t="s">
        <v>26</v>
      </c>
      <c r="O38" s="96" t="s">
        <v>171</v>
      </c>
      <c r="P38" s="91" t="s">
        <v>71</v>
      </c>
      <c r="Q38" s="92" t="s">
        <v>72</v>
      </c>
      <c r="R38" s="91" t="s">
        <v>36</v>
      </c>
      <c r="S38" s="138">
        <v>10</v>
      </c>
      <c r="T38" s="139">
        <v>1795</v>
      </c>
      <c r="U38" s="138">
        <v>0</v>
      </c>
      <c r="V38" s="66">
        <f t="shared" si="0"/>
        <v>0</v>
      </c>
      <c r="W38" s="93" t="s">
        <v>73</v>
      </c>
      <c r="X38" s="21" t="s">
        <v>43</v>
      </c>
      <c r="Y38" s="136">
        <v>11.14</v>
      </c>
    </row>
    <row r="39" spans="2:25" ht="63.75">
      <c r="B39" s="93" t="s">
        <v>232</v>
      </c>
      <c r="C39" s="91" t="s">
        <v>45</v>
      </c>
      <c r="D39" s="135" t="s">
        <v>229</v>
      </c>
      <c r="E39" s="141" t="s">
        <v>230</v>
      </c>
      <c r="F39" s="93" t="s">
        <v>231</v>
      </c>
      <c r="G39" s="93"/>
      <c r="H39" s="136" t="s">
        <v>44</v>
      </c>
      <c r="I39" s="123">
        <v>0</v>
      </c>
      <c r="J39" s="106">
        <v>470000000</v>
      </c>
      <c r="K39" s="89" t="s">
        <v>42</v>
      </c>
      <c r="L39" s="137" t="s">
        <v>405</v>
      </c>
      <c r="M39" s="3" t="s">
        <v>144</v>
      </c>
      <c r="N39" s="90" t="s">
        <v>26</v>
      </c>
      <c r="O39" s="96" t="s">
        <v>81</v>
      </c>
      <c r="P39" s="91" t="s">
        <v>71</v>
      </c>
      <c r="Q39" s="92" t="s">
        <v>72</v>
      </c>
      <c r="R39" s="91" t="s">
        <v>36</v>
      </c>
      <c r="S39" s="138">
        <v>10</v>
      </c>
      <c r="T39" s="139">
        <v>1795</v>
      </c>
      <c r="U39" s="162">
        <f>S39*T39</f>
        <v>17950</v>
      </c>
      <c r="V39" s="66">
        <f t="shared" si="0"/>
        <v>20104.000000000004</v>
      </c>
      <c r="W39" s="93" t="s">
        <v>73</v>
      </c>
      <c r="X39" s="21" t="s">
        <v>43</v>
      </c>
      <c r="Y39" s="136"/>
    </row>
    <row r="40" spans="2:25" ht="63.75">
      <c r="B40" s="93" t="s">
        <v>233</v>
      </c>
      <c r="C40" s="91" t="s">
        <v>45</v>
      </c>
      <c r="D40" s="140" t="s">
        <v>234</v>
      </c>
      <c r="E40" s="141" t="s">
        <v>235</v>
      </c>
      <c r="F40" s="93" t="s">
        <v>236</v>
      </c>
      <c r="G40" s="93"/>
      <c r="H40" s="136" t="s">
        <v>44</v>
      </c>
      <c r="I40" s="123">
        <v>0</v>
      </c>
      <c r="J40" s="106">
        <v>470000000</v>
      </c>
      <c r="K40" s="89" t="s">
        <v>42</v>
      </c>
      <c r="L40" s="137" t="s">
        <v>170</v>
      </c>
      <c r="M40" s="3" t="s">
        <v>144</v>
      </c>
      <c r="N40" s="90" t="s">
        <v>26</v>
      </c>
      <c r="O40" s="96" t="s">
        <v>171</v>
      </c>
      <c r="P40" s="91" t="s">
        <v>71</v>
      </c>
      <c r="Q40" s="92" t="s">
        <v>72</v>
      </c>
      <c r="R40" s="91" t="s">
        <v>36</v>
      </c>
      <c r="S40" s="138">
        <v>25</v>
      </c>
      <c r="T40" s="139">
        <v>1583</v>
      </c>
      <c r="U40" s="138">
        <v>0</v>
      </c>
      <c r="V40" s="66">
        <f t="shared" si="0"/>
        <v>0</v>
      </c>
      <c r="W40" s="93" t="s">
        <v>73</v>
      </c>
      <c r="X40" s="21" t="s">
        <v>43</v>
      </c>
      <c r="Y40" s="136">
        <v>11.14</v>
      </c>
    </row>
    <row r="41" spans="2:25" ht="63.75">
      <c r="B41" s="93" t="s">
        <v>237</v>
      </c>
      <c r="C41" s="91" t="s">
        <v>45</v>
      </c>
      <c r="D41" s="140" t="s">
        <v>234</v>
      </c>
      <c r="E41" s="141" t="s">
        <v>235</v>
      </c>
      <c r="F41" s="93" t="s">
        <v>236</v>
      </c>
      <c r="G41" s="93"/>
      <c r="H41" s="136" t="s">
        <v>44</v>
      </c>
      <c r="I41" s="123">
        <v>0</v>
      </c>
      <c r="J41" s="106">
        <v>470000000</v>
      </c>
      <c r="K41" s="89" t="s">
        <v>42</v>
      </c>
      <c r="L41" s="137" t="s">
        <v>405</v>
      </c>
      <c r="M41" s="3" t="s">
        <v>144</v>
      </c>
      <c r="N41" s="90" t="s">
        <v>26</v>
      </c>
      <c r="O41" s="96" t="s">
        <v>81</v>
      </c>
      <c r="P41" s="91" t="s">
        <v>71</v>
      </c>
      <c r="Q41" s="92" t="s">
        <v>72</v>
      </c>
      <c r="R41" s="91" t="s">
        <v>36</v>
      </c>
      <c r="S41" s="138">
        <v>25</v>
      </c>
      <c r="T41" s="139">
        <v>1583</v>
      </c>
      <c r="U41" s="162">
        <f>S41*T41</f>
        <v>39575</v>
      </c>
      <c r="V41" s="66">
        <f t="shared" si="0"/>
        <v>44324.00000000001</v>
      </c>
      <c r="W41" s="93" t="s">
        <v>73</v>
      </c>
      <c r="X41" s="21" t="s">
        <v>43</v>
      </c>
      <c r="Y41" s="136"/>
    </row>
    <row r="42" spans="2:25" ht="63.75">
      <c r="B42" s="93" t="s">
        <v>238</v>
      </c>
      <c r="C42" s="91" t="s">
        <v>45</v>
      </c>
      <c r="D42" s="140" t="s">
        <v>234</v>
      </c>
      <c r="E42" s="141" t="s">
        <v>235</v>
      </c>
      <c r="F42" s="93" t="s">
        <v>239</v>
      </c>
      <c r="G42" s="93"/>
      <c r="H42" s="136" t="s">
        <v>44</v>
      </c>
      <c r="I42" s="123">
        <v>0</v>
      </c>
      <c r="J42" s="106">
        <v>470000000</v>
      </c>
      <c r="K42" s="89" t="s">
        <v>42</v>
      </c>
      <c r="L42" s="137" t="s">
        <v>170</v>
      </c>
      <c r="M42" s="3" t="s">
        <v>144</v>
      </c>
      <c r="N42" s="90" t="s">
        <v>26</v>
      </c>
      <c r="O42" s="96" t="s">
        <v>171</v>
      </c>
      <c r="P42" s="91" t="s">
        <v>71</v>
      </c>
      <c r="Q42" s="92" t="s">
        <v>72</v>
      </c>
      <c r="R42" s="91" t="s">
        <v>36</v>
      </c>
      <c r="S42" s="138">
        <v>112</v>
      </c>
      <c r="T42" s="139">
        <v>84</v>
      </c>
      <c r="U42" s="138">
        <v>0</v>
      </c>
      <c r="V42" s="66">
        <f t="shared" si="0"/>
        <v>0</v>
      </c>
      <c r="W42" s="93" t="s">
        <v>73</v>
      </c>
      <c r="X42" s="21" t="s">
        <v>43</v>
      </c>
      <c r="Y42" s="136">
        <v>11.14</v>
      </c>
    </row>
    <row r="43" spans="2:25" ht="63.75">
      <c r="B43" s="93" t="s">
        <v>240</v>
      </c>
      <c r="C43" s="91" t="s">
        <v>45</v>
      </c>
      <c r="D43" s="140" t="s">
        <v>234</v>
      </c>
      <c r="E43" s="141" t="s">
        <v>235</v>
      </c>
      <c r="F43" s="93" t="s">
        <v>239</v>
      </c>
      <c r="G43" s="93"/>
      <c r="H43" s="136" t="s">
        <v>44</v>
      </c>
      <c r="I43" s="123">
        <v>0</v>
      </c>
      <c r="J43" s="106">
        <v>470000000</v>
      </c>
      <c r="K43" s="89" t="s">
        <v>42</v>
      </c>
      <c r="L43" s="137" t="s">
        <v>405</v>
      </c>
      <c r="M43" s="3" t="s">
        <v>144</v>
      </c>
      <c r="N43" s="90" t="s">
        <v>26</v>
      </c>
      <c r="O43" s="96" t="s">
        <v>81</v>
      </c>
      <c r="P43" s="91" t="s">
        <v>71</v>
      </c>
      <c r="Q43" s="92" t="s">
        <v>72</v>
      </c>
      <c r="R43" s="91" t="s">
        <v>36</v>
      </c>
      <c r="S43" s="138">
        <v>112</v>
      </c>
      <c r="T43" s="139">
        <v>84</v>
      </c>
      <c r="U43" s="162">
        <f>S43*T43</f>
        <v>9408</v>
      </c>
      <c r="V43" s="66">
        <f t="shared" si="0"/>
        <v>10536.960000000001</v>
      </c>
      <c r="W43" s="93" t="s">
        <v>73</v>
      </c>
      <c r="X43" s="21" t="s">
        <v>43</v>
      </c>
      <c r="Y43" s="136"/>
    </row>
    <row r="44" spans="2:25" ht="63.75">
      <c r="B44" s="93" t="s">
        <v>241</v>
      </c>
      <c r="C44" s="91" t="s">
        <v>45</v>
      </c>
      <c r="D44" s="140" t="s">
        <v>234</v>
      </c>
      <c r="E44" s="141" t="s">
        <v>242</v>
      </c>
      <c r="F44" s="93" t="s">
        <v>243</v>
      </c>
      <c r="G44" s="93"/>
      <c r="H44" s="136" t="s">
        <v>44</v>
      </c>
      <c r="I44" s="123">
        <v>0</v>
      </c>
      <c r="J44" s="106">
        <v>470000000</v>
      </c>
      <c r="K44" s="89" t="s">
        <v>42</v>
      </c>
      <c r="L44" s="137" t="s">
        <v>170</v>
      </c>
      <c r="M44" s="3" t="s">
        <v>144</v>
      </c>
      <c r="N44" s="90" t="s">
        <v>26</v>
      </c>
      <c r="O44" s="96" t="s">
        <v>171</v>
      </c>
      <c r="P44" s="91" t="s">
        <v>71</v>
      </c>
      <c r="Q44" s="92" t="s">
        <v>72</v>
      </c>
      <c r="R44" s="91" t="s">
        <v>36</v>
      </c>
      <c r="S44" s="138">
        <v>18</v>
      </c>
      <c r="T44" s="139">
        <v>1645</v>
      </c>
      <c r="U44" s="138">
        <v>0</v>
      </c>
      <c r="V44" s="66">
        <f t="shared" si="0"/>
        <v>0</v>
      </c>
      <c r="W44" s="93" t="s">
        <v>73</v>
      </c>
      <c r="X44" s="21" t="s">
        <v>43</v>
      </c>
      <c r="Y44" s="136">
        <v>11.14</v>
      </c>
    </row>
    <row r="45" spans="2:25" ht="63.75">
      <c r="B45" s="93" t="s">
        <v>244</v>
      </c>
      <c r="C45" s="91" t="s">
        <v>45</v>
      </c>
      <c r="D45" s="140" t="s">
        <v>234</v>
      </c>
      <c r="E45" s="141" t="s">
        <v>242</v>
      </c>
      <c r="F45" s="93" t="s">
        <v>243</v>
      </c>
      <c r="G45" s="93"/>
      <c r="H45" s="136" t="s">
        <v>44</v>
      </c>
      <c r="I45" s="123">
        <v>0</v>
      </c>
      <c r="J45" s="106">
        <v>470000000</v>
      </c>
      <c r="K45" s="89" t="s">
        <v>42</v>
      </c>
      <c r="L45" s="137" t="s">
        <v>405</v>
      </c>
      <c r="M45" s="3" t="s">
        <v>144</v>
      </c>
      <c r="N45" s="90" t="s">
        <v>26</v>
      </c>
      <c r="O45" s="96" t="s">
        <v>81</v>
      </c>
      <c r="P45" s="91" t="s">
        <v>71</v>
      </c>
      <c r="Q45" s="92" t="s">
        <v>72</v>
      </c>
      <c r="R45" s="91" t="s">
        <v>36</v>
      </c>
      <c r="S45" s="138">
        <v>18</v>
      </c>
      <c r="T45" s="139">
        <v>1645</v>
      </c>
      <c r="U45" s="162">
        <f>S45*T45</f>
        <v>29610</v>
      </c>
      <c r="V45" s="66">
        <f t="shared" si="0"/>
        <v>33163.200000000004</v>
      </c>
      <c r="W45" s="93" t="s">
        <v>73</v>
      </c>
      <c r="X45" s="21" t="s">
        <v>43</v>
      </c>
      <c r="Y45" s="136"/>
    </row>
    <row r="46" spans="2:25" ht="63.75">
      <c r="B46" s="93" t="s">
        <v>245</v>
      </c>
      <c r="C46" s="91" t="s">
        <v>45</v>
      </c>
      <c r="D46" s="140" t="s">
        <v>234</v>
      </c>
      <c r="E46" s="141" t="s">
        <v>246</v>
      </c>
      <c r="F46" s="93" t="s">
        <v>247</v>
      </c>
      <c r="G46" s="93"/>
      <c r="H46" s="136" t="s">
        <v>44</v>
      </c>
      <c r="I46" s="123">
        <v>0</v>
      </c>
      <c r="J46" s="106">
        <v>470000000</v>
      </c>
      <c r="K46" s="89" t="s">
        <v>42</v>
      </c>
      <c r="L46" s="137" t="s">
        <v>170</v>
      </c>
      <c r="M46" s="3" t="s">
        <v>144</v>
      </c>
      <c r="N46" s="90" t="s">
        <v>26</v>
      </c>
      <c r="O46" s="96" t="s">
        <v>171</v>
      </c>
      <c r="P46" s="91" t="s">
        <v>71</v>
      </c>
      <c r="Q46" s="92" t="s">
        <v>72</v>
      </c>
      <c r="R46" s="91" t="s">
        <v>36</v>
      </c>
      <c r="S46" s="138">
        <v>5</v>
      </c>
      <c r="T46" s="139">
        <v>1974</v>
      </c>
      <c r="U46" s="138">
        <v>0</v>
      </c>
      <c r="V46" s="66">
        <f t="shared" si="0"/>
        <v>0</v>
      </c>
      <c r="W46" s="93" t="s">
        <v>73</v>
      </c>
      <c r="X46" s="21" t="s">
        <v>43</v>
      </c>
      <c r="Y46" s="136">
        <v>11.14</v>
      </c>
    </row>
    <row r="47" spans="2:25" ht="63.75">
      <c r="B47" s="93" t="s">
        <v>248</v>
      </c>
      <c r="C47" s="91" t="s">
        <v>45</v>
      </c>
      <c r="D47" s="140" t="s">
        <v>234</v>
      </c>
      <c r="E47" s="141" t="s">
        <v>246</v>
      </c>
      <c r="F47" s="93" t="s">
        <v>247</v>
      </c>
      <c r="G47" s="93"/>
      <c r="H47" s="136" t="s">
        <v>44</v>
      </c>
      <c r="I47" s="123">
        <v>0</v>
      </c>
      <c r="J47" s="106">
        <v>470000000</v>
      </c>
      <c r="K47" s="89" t="s">
        <v>42</v>
      </c>
      <c r="L47" s="137" t="s">
        <v>405</v>
      </c>
      <c r="M47" s="3" t="s">
        <v>144</v>
      </c>
      <c r="N47" s="90" t="s">
        <v>26</v>
      </c>
      <c r="O47" s="96" t="s">
        <v>81</v>
      </c>
      <c r="P47" s="91" t="s">
        <v>71</v>
      </c>
      <c r="Q47" s="92" t="s">
        <v>72</v>
      </c>
      <c r="R47" s="91" t="s">
        <v>36</v>
      </c>
      <c r="S47" s="138">
        <v>5</v>
      </c>
      <c r="T47" s="139">
        <v>1974</v>
      </c>
      <c r="U47" s="138">
        <f>S47*T47</f>
        <v>9870</v>
      </c>
      <c r="V47" s="66">
        <f t="shared" si="0"/>
        <v>11054.400000000001</v>
      </c>
      <c r="W47" s="93" t="s">
        <v>73</v>
      </c>
      <c r="X47" s="21" t="s">
        <v>43</v>
      </c>
      <c r="Y47" s="136"/>
    </row>
    <row r="48" spans="2:25" ht="63.75">
      <c r="B48" s="93" t="s">
        <v>249</v>
      </c>
      <c r="C48" s="91" t="s">
        <v>45</v>
      </c>
      <c r="D48" s="140" t="s">
        <v>234</v>
      </c>
      <c r="E48" s="141" t="s">
        <v>250</v>
      </c>
      <c r="F48" s="93" t="s">
        <v>251</v>
      </c>
      <c r="G48" s="93"/>
      <c r="H48" s="136" t="s">
        <v>44</v>
      </c>
      <c r="I48" s="123">
        <v>0</v>
      </c>
      <c r="J48" s="106">
        <v>470000000</v>
      </c>
      <c r="K48" s="89" t="s">
        <v>42</v>
      </c>
      <c r="L48" s="137" t="s">
        <v>170</v>
      </c>
      <c r="M48" s="3" t="s">
        <v>144</v>
      </c>
      <c r="N48" s="90" t="s">
        <v>26</v>
      </c>
      <c r="O48" s="96" t="s">
        <v>171</v>
      </c>
      <c r="P48" s="91" t="s">
        <v>71</v>
      </c>
      <c r="Q48" s="92" t="s">
        <v>72</v>
      </c>
      <c r="R48" s="91" t="s">
        <v>36</v>
      </c>
      <c r="S48" s="138">
        <v>8</v>
      </c>
      <c r="T48" s="139">
        <v>4950</v>
      </c>
      <c r="U48" s="138">
        <v>0</v>
      </c>
      <c r="V48" s="66">
        <f t="shared" si="0"/>
        <v>0</v>
      </c>
      <c r="W48" s="93" t="s">
        <v>73</v>
      </c>
      <c r="X48" s="21" t="s">
        <v>43</v>
      </c>
      <c r="Y48" s="136">
        <v>11.14</v>
      </c>
    </row>
    <row r="49" spans="2:25" ht="63.75">
      <c r="B49" s="93" t="s">
        <v>252</v>
      </c>
      <c r="C49" s="91" t="s">
        <v>45</v>
      </c>
      <c r="D49" s="140" t="s">
        <v>234</v>
      </c>
      <c r="E49" s="141" t="s">
        <v>250</v>
      </c>
      <c r="F49" s="93" t="s">
        <v>251</v>
      </c>
      <c r="G49" s="93"/>
      <c r="H49" s="136" t="s">
        <v>44</v>
      </c>
      <c r="I49" s="123">
        <v>0</v>
      </c>
      <c r="J49" s="106">
        <v>470000000</v>
      </c>
      <c r="K49" s="89" t="s">
        <v>42</v>
      </c>
      <c r="L49" s="137" t="s">
        <v>405</v>
      </c>
      <c r="M49" s="3" t="s">
        <v>144</v>
      </c>
      <c r="N49" s="90" t="s">
        <v>26</v>
      </c>
      <c r="O49" s="96" t="s">
        <v>81</v>
      </c>
      <c r="P49" s="91" t="s">
        <v>71</v>
      </c>
      <c r="Q49" s="92" t="s">
        <v>72</v>
      </c>
      <c r="R49" s="91" t="s">
        <v>36</v>
      </c>
      <c r="S49" s="138">
        <v>8</v>
      </c>
      <c r="T49" s="139">
        <v>4950</v>
      </c>
      <c r="U49" s="162">
        <f>S49*T49</f>
        <v>39600</v>
      </c>
      <c r="V49" s="66">
        <f t="shared" si="0"/>
        <v>44352.00000000001</v>
      </c>
      <c r="W49" s="93" t="s">
        <v>73</v>
      </c>
      <c r="X49" s="21" t="s">
        <v>43</v>
      </c>
      <c r="Y49" s="136"/>
    </row>
    <row r="50" spans="2:25" ht="63.75">
      <c r="B50" s="93" t="s">
        <v>253</v>
      </c>
      <c r="C50" s="91" t="s">
        <v>45</v>
      </c>
      <c r="D50" s="140" t="s">
        <v>234</v>
      </c>
      <c r="E50" s="141" t="s">
        <v>250</v>
      </c>
      <c r="F50" s="93" t="s">
        <v>254</v>
      </c>
      <c r="G50" s="93"/>
      <c r="H50" s="136" t="s">
        <v>44</v>
      </c>
      <c r="I50" s="123">
        <v>0</v>
      </c>
      <c r="J50" s="106">
        <v>470000000</v>
      </c>
      <c r="K50" s="89" t="s">
        <v>42</v>
      </c>
      <c r="L50" s="137" t="s">
        <v>170</v>
      </c>
      <c r="M50" s="3" t="s">
        <v>144</v>
      </c>
      <c r="N50" s="90" t="s">
        <v>26</v>
      </c>
      <c r="O50" s="96" t="s">
        <v>171</v>
      </c>
      <c r="P50" s="91" t="s">
        <v>71</v>
      </c>
      <c r="Q50" s="92" t="s">
        <v>72</v>
      </c>
      <c r="R50" s="91" t="s">
        <v>36</v>
      </c>
      <c r="S50" s="138">
        <v>29</v>
      </c>
      <c r="T50" s="139">
        <v>1595</v>
      </c>
      <c r="U50" s="138">
        <v>0</v>
      </c>
      <c r="V50" s="66">
        <f t="shared" si="0"/>
        <v>0</v>
      </c>
      <c r="W50" s="93" t="s">
        <v>73</v>
      </c>
      <c r="X50" s="21" t="s">
        <v>43</v>
      </c>
      <c r="Y50" s="136">
        <v>11.14</v>
      </c>
    </row>
    <row r="51" spans="2:25" ht="63.75">
      <c r="B51" s="93" t="s">
        <v>255</v>
      </c>
      <c r="C51" s="91" t="s">
        <v>45</v>
      </c>
      <c r="D51" s="140" t="s">
        <v>234</v>
      </c>
      <c r="E51" s="141" t="s">
        <v>250</v>
      </c>
      <c r="F51" s="93" t="s">
        <v>254</v>
      </c>
      <c r="G51" s="93"/>
      <c r="H51" s="136" t="s">
        <v>44</v>
      </c>
      <c r="I51" s="123">
        <v>0</v>
      </c>
      <c r="J51" s="106">
        <v>470000000</v>
      </c>
      <c r="K51" s="89" t="s">
        <v>42</v>
      </c>
      <c r="L51" s="137" t="s">
        <v>173</v>
      </c>
      <c r="M51" s="3" t="s">
        <v>144</v>
      </c>
      <c r="N51" s="90" t="s">
        <v>26</v>
      </c>
      <c r="O51" s="96" t="s">
        <v>81</v>
      </c>
      <c r="P51" s="91" t="s">
        <v>71</v>
      </c>
      <c r="Q51" s="92" t="s">
        <v>72</v>
      </c>
      <c r="R51" s="91" t="s">
        <v>36</v>
      </c>
      <c r="S51" s="138">
        <v>29</v>
      </c>
      <c r="T51" s="139">
        <v>1595</v>
      </c>
      <c r="U51" s="162">
        <f>S51*T51</f>
        <v>46255</v>
      </c>
      <c r="V51" s="66">
        <f t="shared" si="0"/>
        <v>51805.600000000006</v>
      </c>
      <c r="W51" s="93" t="s">
        <v>73</v>
      </c>
      <c r="X51" s="21" t="s">
        <v>43</v>
      </c>
      <c r="Y51" s="136"/>
    </row>
    <row r="52" spans="2:25" ht="63.75">
      <c r="B52" s="93" t="s">
        <v>256</v>
      </c>
      <c r="C52" s="91" t="s">
        <v>45</v>
      </c>
      <c r="D52" s="140" t="s">
        <v>234</v>
      </c>
      <c r="E52" s="141" t="s">
        <v>250</v>
      </c>
      <c r="F52" s="93" t="s">
        <v>257</v>
      </c>
      <c r="G52" s="93"/>
      <c r="H52" s="136" t="s">
        <v>44</v>
      </c>
      <c r="I52" s="123">
        <v>0</v>
      </c>
      <c r="J52" s="106">
        <v>470000000</v>
      </c>
      <c r="K52" s="89" t="s">
        <v>42</v>
      </c>
      <c r="L52" s="137" t="s">
        <v>170</v>
      </c>
      <c r="M52" s="3" t="s">
        <v>144</v>
      </c>
      <c r="N52" s="90" t="s">
        <v>26</v>
      </c>
      <c r="O52" s="96" t="s">
        <v>171</v>
      </c>
      <c r="P52" s="91" t="s">
        <v>71</v>
      </c>
      <c r="Q52" s="92" t="s">
        <v>72</v>
      </c>
      <c r="R52" s="91" t="s">
        <v>36</v>
      </c>
      <c r="S52" s="138">
        <v>2</v>
      </c>
      <c r="T52" s="139">
        <v>2120</v>
      </c>
      <c r="U52" s="138">
        <v>0</v>
      </c>
      <c r="V52" s="66">
        <f t="shared" si="0"/>
        <v>0</v>
      </c>
      <c r="W52" s="93" t="s">
        <v>73</v>
      </c>
      <c r="X52" s="21" t="s">
        <v>43</v>
      </c>
      <c r="Y52" s="136">
        <v>11.14</v>
      </c>
    </row>
    <row r="53" spans="2:25" ht="63.75">
      <c r="B53" s="93" t="s">
        <v>258</v>
      </c>
      <c r="C53" s="91" t="s">
        <v>45</v>
      </c>
      <c r="D53" s="140" t="s">
        <v>234</v>
      </c>
      <c r="E53" s="141" t="s">
        <v>250</v>
      </c>
      <c r="F53" s="93" t="s">
        <v>257</v>
      </c>
      <c r="G53" s="93"/>
      <c r="H53" s="136" t="s">
        <v>44</v>
      </c>
      <c r="I53" s="123">
        <v>0</v>
      </c>
      <c r="J53" s="106">
        <v>470000000</v>
      </c>
      <c r="K53" s="89" t="s">
        <v>42</v>
      </c>
      <c r="L53" s="137" t="s">
        <v>405</v>
      </c>
      <c r="M53" s="3" t="s">
        <v>144</v>
      </c>
      <c r="N53" s="90" t="s">
        <v>26</v>
      </c>
      <c r="O53" s="96" t="s">
        <v>81</v>
      </c>
      <c r="P53" s="91" t="s">
        <v>71</v>
      </c>
      <c r="Q53" s="92" t="s">
        <v>72</v>
      </c>
      <c r="R53" s="91" t="s">
        <v>36</v>
      </c>
      <c r="S53" s="138">
        <v>2</v>
      </c>
      <c r="T53" s="139">
        <v>2120</v>
      </c>
      <c r="U53" s="162">
        <f>S53*T53</f>
        <v>4240</v>
      </c>
      <c r="V53" s="66">
        <f t="shared" si="0"/>
        <v>4748.8</v>
      </c>
      <c r="W53" s="93" t="s">
        <v>73</v>
      </c>
      <c r="X53" s="21" t="s">
        <v>43</v>
      </c>
      <c r="Y53" s="136"/>
    </row>
    <row r="54" spans="2:25" ht="63.75">
      <c r="B54" s="93" t="s">
        <v>259</v>
      </c>
      <c r="C54" s="91" t="s">
        <v>45</v>
      </c>
      <c r="D54" s="135" t="s">
        <v>260</v>
      </c>
      <c r="E54" s="135" t="s">
        <v>261</v>
      </c>
      <c r="F54" s="135" t="s">
        <v>262</v>
      </c>
      <c r="G54" s="93"/>
      <c r="H54" s="136" t="s">
        <v>44</v>
      </c>
      <c r="I54" s="123">
        <v>0</v>
      </c>
      <c r="J54" s="106">
        <v>470000000</v>
      </c>
      <c r="K54" s="89" t="s">
        <v>42</v>
      </c>
      <c r="L54" s="137" t="s">
        <v>170</v>
      </c>
      <c r="M54" s="3" t="s">
        <v>144</v>
      </c>
      <c r="N54" s="90" t="s">
        <v>26</v>
      </c>
      <c r="O54" s="96" t="s">
        <v>171</v>
      </c>
      <c r="P54" s="91" t="s">
        <v>71</v>
      </c>
      <c r="Q54" s="92" t="s">
        <v>72</v>
      </c>
      <c r="R54" s="91" t="s">
        <v>36</v>
      </c>
      <c r="S54" s="138">
        <v>33</v>
      </c>
      <c r="T54" s="139">
        <v>125</v>
      </c>
      <c r="U54" s="138">
        <v>0</v>
      </c>
      <c r="V54" s="66">
        <f t="shared" si="0"/>
        <v>0</v>
      </c>
      <c r="W54" s="93" t="s">
        <v>73</v>
      </c>
      <c r="X54" s="21" t="s">
        <v>43</v>
      </c>
      <c r="Y54" s="136">
        <v>11.14</v>
      </c>
    </row>
    <row r="55" spans="2:25" ht="63.75">
      <c r="B55" s="93" t="s">
        <v>263</v>
      </c>
      <c r="C55" s="91" t="s">
        <v>45</v>
      </c>
      <c r="D55" s="135" t="s">
        <v>260</v>
      </c>
      <c r="E55" s="135" t="s">
        <v>261</v>
      </c>
      <c r="F55" s="135" t="s">
        <v>262</v>
      </c>
      <c r="G55" s="93"/>
      <c r="H55" s="136" t="s">
        <v>44</v>
      </c>
      <c r="I55" s="123">
        <v>0</v>
      </c>
      <c r="J55" s="106">
        <v>470000000</v>
      </c>
      <c r="K55" s="89" t="s">
        <v>42</v>
      </c>
      <c r="L55" s="137" t="s">
        <v>405</v>
      </c>
      <c r="M55" s="3" t="s">
        <v>144</v>
      </c>
      <c r="N55" s="90" t="s">
        <v>26</v>
      </c>
      <c r="O55" s="96" t="s">
        <v>81</v>
      </c>
      <c r="P55" s="91" t="s">
        <v>71</v>
      </c>
      <c r="Q55" s="92" t="s">
        <v>72</v>
      </c>
      <c r="R55" s="91" t="s">
        <v>36</v>
      </c>
      <c r="S55" s="138">
        <v>33</v>
      </c>
      <c r="T55" s="139">
        <v>125</v>
      </c>
      <c r="U55" s="162">
        <f>S55*T55</f>
        <v>4125</v>
      </c>
      <c r="V55" s="66">
        <f t="shared" si="0"/>
        <v>4620</v>
      </c>
      <c r="W55" s="93" t="s">
        <v>73</v>
      </c>
      <c r="X55" s="21" t="s">
        <v>43</v>
      </c>
      <c r="Y55" s="136"/>
    </row>
    <row r="56" spans="2:25" ht="63.75">
      <c r="B56" s="93" t="s">
        <v>264</v>
      </c>
      <c r="C56" s="91" t="s">
        <v>45</v>
      </c>
      <c r="D56" s="135" t="s">
        <v>265</v>
      </c>
      <c r="E56" s="135" t="s">
        <v>261</v>
      </c>
      <c r="F56" s="135" t="s">
        <v>266</v>
      </c>
      <c r="G56" s="93"/>
      <c r="H56" s="136" t="s">
        <v>44</v>
      </c>
      <c r="I56" s="123">
        <v>0</v>
      </c>
      <c r="J56" s="106">
        <v>470000000</v>
      </c>
      <c r="K56" s="89" t="s">
        <v>42</v>
      </c>
      <c r="L56" s="137" t="s">
        <v>170</v>
      </c>
      <c r="M56" s="3" t="s">
        <v>144</v>
      </c>
      <c r="N56" s="90" t="s">
        <v>26</v>
      </c>
      <c r="O56" s="96" t="s">
        <v>171</v>
      </c>
      <c r="P56" s="91" t="s">
        <v>71</v>
      </c>
      <c r="Q56" s="92" t="s">
        <v>72</v>
      </c>
      <c r="R56" s="91" t="s">
        <v>36</v>
      </c>
      <c r="S56" s="138">
        <v>50</v>
      </c>
      <c r="T56" s="139">
        <v>180.5</v>
      </c>
      <c r="U56" s="138">
        <v>0</v>
      </c>
      <c r="V56" s="66">
        <f t="shared" si="0"/>
        <v>0</v>
      </c>
      <c r="W56" s="93" t="s">
        <v>73</v>
      </c>
      <c r="X56" s="21" t="s">
        <v>43</v>
      </c>
      <c r="Y56" s="136">
        <v>11.14</v>
      </c>
    </row>
    <row r="57" spans="2:25" ht="63.75">
      <c r="B57" s="93" t="s">
        <v>267</v>
      </c>
      <c r="C57" s="91" t="s">
        <v>45</v>
      </c>
      <c r="D57" s="135" t="s">
        <v>265</v>
      </c>
      <c r="E57" s="135" t="s">
        <v>261</v>
      </c>
      <c r="F57" s="135" t="s">
        <v>266</v>
      </c>
      <c r="G57" s="93"/>
      <c r="H57" s="136" t="s">
        <v>44</v>
      </c>
      <c r="I57" s="123">
        <v>0</v>
      </c>
      <c r="J57" s="106">
        <v>470000000</v>
      </c>
      <c r="K57" s="89" t="s">
        <v>42</v>
      </c>
      <c r="L57" s="137" t="s">
        <v>405</v>
      </c>
      <c r="M57" s="3" t="s">
        <v>144</v>
      </c>
      <c r="N57" s="90" t="s">
        <v>26</v>
      </c>
      <c r="O57" s="96" t="s">
        <v>81</v>
      </c>
      <c r="P57" s="91" t="s">
        <v>71</v>
      </c>
      <c r="Q57" s="92" t="s">
        <v>72</v>
      </c>
      <c r="R57" s="91" t="s">
        <v>36</v>
      </c>
      <c r="S57" s="138">
        <v>50</v>
      </c>
      <c r="T57" s="139">
        <v>180.5</v>
      </c>
      <c r="U57" s="162">
        <f>S57*T57</f>
        <v>9025</v>
      </c>
      <c r="V57" s="66">
        <f t="shared" si="0"/>
        <v>10108.000000000002</v>
      </c>
      <c r="W57" s="93" t="s">
        <v>73</v>
      </c>
      <c r="X57" s="21" t="s">
        <v>43</v>
      </c>
      <c r="Y57" s="136"/>
    </row>
    <row r="58" spans="2:25" ht="63.75">
      <c r="B58" s="93" t="s">
        <v>268</v>
      </c>
      <c r="C58" s="91" t="s">
        <v>45</v>
      </c>
      <c r="D58" s="140" t="s">
        <v>269</v>
      </c>
      <c r="E58" s="140" t="s">
        <v>270</v>
      </c>
      <c r="F58" s="140" t="s">
        <v>271</v>
      </c>
      <c r="G58" s="93"/>
      <c r="H58" s="136" t="s">
        <v>44</v>
      </c>
      <c r="I58" s="123">
        <v>0</v>
      </c>
      <c r="J58" s="106">
        <v>470000000</v>
      </c>
      <c r="K58" s="89" t="s">
        <v>42</v>
      </c>
      <c r="L58" s="137" t="s">
        <v>170</v>
      </c>
      <c r="M58" s="3" t="s">
        <v>144</v>
      </c>
      <c r="N58" s="90" t="s">
        <v>26</v>
      </c>
      <c r="O58" s="96" t="s">
        <v>171</v>
      </c>
      <c r="P58" s="91" t="s">
        <v>71</v>
      </c>
      <c r="Q58" s="92" t="s">
        <v>72</v>
      </c>
      <c r="R58" s="91" t="s">
        <v>36</v>
      </c>
      <c r="S58" s="138">
        <v>184</v>
      </c>
      <c r="T58" s="139">
        <v>26</v>
      </c>
      <c r="U58" s="138">
        <v>0</v>
      </c>
      <c r="V58" s="66">
        <f t="shared" si="0"/>
        <v>0</v>
      </c>
      <c r="W58" s="93" t="s">
        <v>73</v>
      </c>
      <c r="X58" s="21" t="s">
        <v>43</v>
      </c>
      <c r="Y58" s="136">
        <v>11.14</v>
      </c>
    </row>
    <row r="59" spans="2:25" ht="63.75">
      <c r="B59" s="93" t="s">
        <v>272</v>
      </c>
      <c r="C59" s="91" t="s">
        <v>45</v>
      </c>
      <c r="D59" s="140" t="s">
        <v>269</v>
      </c>
      <c r="E59" s="140" t="s">
        <v>270</v>
      </c>
      <c r="F59" s="140" t="s">
        <v>271</v>
      </c>
      <c r="G59" s="93"/>
      <c r="H59" s="136" t="s">
        <v>44</v>
      </c>
      <c r="I59" s="123">
        <v>0</v>
      </c>
      <c r="J59" s="106">
        <v>470000000</v>
      </c>
      <c r="K59" s="89" t="s">
        <v>42</v>
      </c>
      <c r="L59" s="137" t="s">
        <v>405</v>
      </c>
      <c r="M59" s="3" t="s">
        <v>144</v>
      </c>
      <c r="N59" s="90" t="s">
        <v>26</v>
      </c>
      <c r="O59" s="96" t="s">
        <v>81</v>
      </c>
      <c r="P59" s="91" t="s">
        <v>71</v>
      </c>
      <c r="Q59" s="92" t="s">
        <v>72</v>
      </c>
      <c r="R59" s="91" t="s">
        <v>36</v>
      </c>
      <c r="S59" s="138">
        <v>184</v>
      </c>
      <c r="T59" s="139">
        <v>26</v>
      </c>
      <c r="U59" s="162">
        <f>S59*T59</f>
        <v>4784</v>
      </c>
      <c r="V59" s="66">
        <f t="shared" si="0"/>
        <v>5358.080000000001</v>
      </c>
      <c r="W59" s="93" t="s">
        <v>73</v>
      </c>
      <c r="X59" s="21" t="s">
        <v>43</v>
      </c>
      <c r="Y59" s="136"/>
    </row>
    <row r="60" spans="2:25" ht="63.75">
      <c r="B60" s="93" t="s">
        <v>273</v>
      </c>
      <c r="C60" s="91" t="s">
        <v>45</v>
      </c>
      <c r="D60" s="140" t="s">
        <v>260</v>
      </c>
      <c r="E60" s="144" t="s">
        <v>261</v>
      </c>
      <c r="F60" s="91" t="s">
        <v>262</v>
      </c>
      <c r="G60" s="145" t="s">
        <v>274</v>
      </c>
      <c r="H60" s="136" t="s">
        <v>44</v>
      </c>
      <c r="I60" s="123">
        <v>0</v>
      </c>
      <c r="J60" s="106">
        <v>470000000</v>
      </c>
      <c r="K60" s="89" t="s">
        <v>42</v>
      </c>
      <c r="L60" s="137" t="s">
        <v>170</v>
      </c>
      <c r="M60" s="3" t="s">
        <v>144</v>
      </c>
      <c r="N60" s="90" t="s">
        <v>26</v>
      </c>
      <c r="O60" s="96" t="s">
        <v>171</v>
      </c>
      <c r="P60" s="91" t="s">
        <v>71</v>
      </c>
      <c r="Q60" s="92" t="s">
        <v>72</v>
      </c>
      <c r="R60" s="91" t="s">
        <v>36</v>
      </c>
      <c r="S60" s="138">
        <v>350</v>
      </c>
      <c r="T60" s="139">
        <v>29</v>
      </c>
      <c r="U60" s="138">
        <v>0</v>
      </c>
      <c r="V60" s="66">
        <f t="shared" si="0"/>
        <v>0</v>
      </c>
      <c r="W60" s="93" t="s">
        <v>73</v>
      </c>
      <c r="X60" s="21" t="s">
        <v>43</v>
      </c>
      <c r="Y60" s="136">
        <v>11.14</v>
      </c>
    </row>
    <row r="61" spans="2:25" ht="63.75">
      <c r="B61" s="93" t="s">
        <v>275</v>
      </c>
      <c r="C61" s="91" t="s">
        <v>45</v>
      </c>
      <c r="D61" s="140" t="s">
        <v>260</v>
      </c>
      <c r="E61" s="144" t="s">
        <v>261</v>
      </c>
      <c r="F61" s="91" t="s">
        <v>262</v>
      </c>
      <c r="G61" s="145" t="s">
        <v>274</v>
      </c>
      <c r="H61" s="136" t="s">
        <v>44</v>
      </c>
      <c r="I61" s="123">
        <v>0</v>
      </c>
      <c r="J61" s="106">
        <v>470000000</v>
      </c>
      <c r="K61" s="89" t="s">
        <v>42</v>
      </c>
      <c r="L61" s="137" t="s">
        <v>405</v>
      </c>
      <c r="M61" s="3" t="s">
        <v>144</v>
      </c>
      <c r="N61" s="90" t="s">
        <v>26</v>
      </c>
      <c r="O61" s="96" t="s">
        <v>81</v>
      </c>
      <c r="P61" s="91" t="s">
        <v>71</v>
      </c>
      <c r="Q61" s="92" t="s">
        <v>72</v>
      </c>
      <c r="R61" s="91" t="s">
        <v>36</v>
      </c>
      <c r="S61" s="138">
        <v>350</v>
      </c>
      <c r="T61" s="139">
        <v>29</v>
      </c>
      <c r="U61" s="162">
        <f>S61*T61</f>
        <v>10150</v>
      </c>
      <c r="V61" s="66">
        <f t="shared" si="0"/>
        <v>11368.000000000002</v>
      </c>
      <c r="W61" s="93" t="s">
        <v>73</v>
      </c>
      <c r="X61" s="21" t="s">
        <v>43</v>
      </c>
      <c r="Y61" s="136"/>
    </row>
    <row r="62" spans="2:25" ht="63.75">
      <c r="B62" s="93" t="s">
        <v>276</v>
      </c>
      <c r="C62" s="91" t="s">
        <v>45</v>
      </c>
      <c r="D62" s="140" t="s">
        <v>277</v>
      </c>
      <c r="E62" s="140" t="s">
        <v>206</v>
      </c>
      <c r="F62" s="140" t="s">
        <v>278</v>
      </c>
      <c r="G62" s="93"/>
      <c r="H62" s="136" t="s">
        <v>44</v>
      </c>
      <c r="I62" s="123">
        <v>0</v>
      </c>
      <c r="J62" s="106">
        <v>470000000</v>
      </c>
      <c r="K62" s="89" t="s">
        <v>42</v>
      </c>
      <c r="L62" s="137" t="s">
        <v>170</v>
      </c>
      <c r="M62" s="3" t="s">
        <v>144</v>
      </c>
      <c r="N62" s="90" t="s">
        <v>26</v>
      </c>
      <c r="O62" s="96" t="s">
        <v>171</v>
      </c>
      <c r="P62" s="91" t="s">
        <v>71</v>
      </c>
      <c r="Q62" s="92" t="s">
        <v>72</v>
      </c>
      <c r="R62" s="91" t="s">
        <v>36</v>
      </c>
      <c r="S62" s="138">
        <v>5</v>
      </c>
      <c r="T62" s="139">
        <v>3560</v>
      </c>
      <c r="U62" s="138">
        <v>0</v>
      </c>
      <c r="V62" s="66">
        <f t="shared" si="0"/>
        <v>0</v>
      </c>
      <c r="W62" s="93" t="s">
        <v>73</v>
      </c>
      <c r="X62" s="21" t="s">
        <v>43</v>
      </c>
      <c r="Y62" s="136">
        <v>11.14</v>
      </c>
    </row>
    <row r="63" spans="2:25" ht="63.75">
      <c r="B63" s="93" t="s">
        <v>279</v>
      </c>
      <c r="C63" s="91" t="s">
        <v>45</v>
      </c>
      <c r="D63" s="140" t="s">
        <v>277</v>
      </c>
      <c r="E63" s="140" t="s">
        <v>206</v>
      </c>
      <c r="F63" s="140" t="s">
        <v>278</v>
      </c>
      <c r="G63" s="93"/>
      <c r="H63" s="136" t="s">
        <v>44</v>
      </c>
      <c r="I63" s="123">
        <v>0</v>
      </c>
      <c r="J63" s="106">
        <v>470000000</v>
      </c>
      <c r="K63" s="89" t="s">
        <v>42</v>
      </c>
      <c r="L63" s="137" t="s">
        <v>405</v>
      </c>
      <c r="M63" s="3" t="s">
        <v>144</v>
      </c>
      <c r="N63" s="90" t="s">
        <v>26</v>
      </c>
      <c r="O63" s="96" t="s">
        <v>81</v>
      </c>
      <c r="P63" s="91" t="s">
        <v>71</v>
      </c>
      <c r="Q63" s="92" t="s">
        <v>72</v>
      </c>
      <c r="R63" s="91" t="s">
        <v>36</v>
      </c>
      <c r="S63" s="138">
        <v>5</v>
      </c>
      <c r="T63" s="139">
        <v>3560</v>
      </c>
      <c r="U63" s="162">
        <f>S63*T63</f>
        <v>17800</v>
      </c>
      <c r="V63" s="66">
        <f t="shared" si="0"/>
        <v>19936.000000000004</v>
      </c>
      <c r="W63" s="93" t="s">
        <v>73</v>
      </c>
      <c r="X63" s="21" t="s">
        <v>43</v>
      </c>
      <c r="Y63" s="136"/>
    </row>
    <row r="64" spans="2:25" ht="63.75">
      <c r="B64" s="93" t="s">
        <v>370</v>
      </c>
      <c r="C64" s="91" t="s">
        <v>45</v>
      </c>
      <c r="D64" s="140" t="s">
        <v>371</v>
      </c>
      <c r="E64" s="140" t="s">
        <v>372</v>
      </c>
      <c r="F64" s="140" t="s">
        <v>373</v>
      </c>
      <c r="G64" s="93" t="s">
        <v>374</v>
      </c>
      <c r="H64" s="136" t="s">
        <v>44</v>
      </c>
      <c r="I64" s="123">
        <v>0</v>
      </c>
      <c r="J64" s="106">
        <v>470000000</v>
      </c>
      <c r="K64" s="89" t="s">
        <v>42</v>
      </c>
      <c r="L64" s="137" t="s">
        <v>170</v>
      </c>
      <c r="M64" s="3" t="s">
        <v>144</v>
      </c>
      <c r="N64" s="90" t="s">
        <v>26</v>
      </c>
      <c r="O64" s="96" t="s">
        <v>81</v>
      </c>
      <c r="P64" s="91" t="s">
        <v>71</v>
      </c>
      <c r="Q64" s="92" t="s">
        <v>91</v>
      </c>
      <c r="R64" s="91" t="s">
        <v>92</v>
      </c>
      <c r="S64" s="138">
        <v>20</v>
      </c>
      <c r="T64" s="139">
        <v>3200</v>
      </c>
      <c r="U64" s="138">
        <v>0</v>
      </c>
      <c r="V64" s="66">
        <f t="shared" si="0"/>
        <v>0</v>
      </c>
      <c r="W64" s="93" t="s">
        <v>73</v>
      </c>
      <c r="X64" s="21" t="s">
        <v>43</v>
      </c>
      <c r="Y64" s="136">
        <v>11</v>
      </c>
    </row>
    <row r="65" spans="2:25" ht="63.75">
      <c r="B65" s="93" t="s">
        <v>375</v>
      </c>
      <c r="C65" s="91" t="s">
        <v>45</v>
      </c>
      <c r="D65" s="140" t="s">
        <v>371</v>
      </c>
      <c r="E65" s="140" t="s">
        <v>372</v>
      </c>
      <c r="F65" s="140" t="s">
        <v>373</v>
      </c>
      <c r="G65" s="93" t="s">
        <v>374</v>
      </c>
      <c r="H65" s="136" t="s">
        <v>44</v>
      </c>
      <c r="I65" s="123">
        <v>0</v>
      </c>
      <c r="J65" s="106">
        <v>470000000</v>
      </c>
      <c r="K65" s="89" t="s">
        <v>42</v>
      </c>
      <c r="L65" s="137" t="s">
        <v>397</v>
      </c>
      <c r="M65" s="3" t="s">
        <v>144</v>
      </c>
      <c r="N65" s="90" t="s">
        <v>26</v>
      </c>
      <c r="O65" s="96" t="s">
        <v>81</v>
      </c>
      <c r="P65" s="91" t="s">
        <v>71</v>
      </c>
      <c r="Q65" s="92" t="s">
        <v>91</v>
      </c>
      <c r="R65" s="91" t="s">
        <v>92</v>
      </c>
      <c r="S65" s="138">
        <v>20</v>
      </c>
      <c r="T65" s="139">
        <v>3200</v>
      </c>
      <c r="U65" s="162">
        <f>S65*T65</f>
        <v>64000</v>
      </c>
      <c r="V65" s="66">
        <f t="shared" si="0"/>
        <v>71680</v>
      </c>
      <c r="W65" s="93" t="s">
        <v>73</v>
      </c>
      <c r="X65" s="21" t="s">
        <v>43</v>
      </c>
      <c r="Y65" s="136"/>
    </row>
    <row r="66" spans="2:25" ht="63.75">
      <c r="B66" s="93" t="s">
        <v>376</v>
      </c>
      <c r="C66" s="91" t="s">
        <v>45</v>
      </c>
      <c r="D66" s="140" t="s">
        <v>377</v>
      </c>
      <c r="E66" s="152" t="s">
        <v>378</v>
      </c>
      <c r="F66" s="152" t="s">
        <v>379</v>
      </c>
      <c r="G66" s="93" t="s">
        <v>380</v>
      </c>
      <c r="H66" s="136" t="s">
        <v>44</v>
      </c>
      <c r="I66" s="123">
        <v>0</v>
      </c>
      <c r="J66" s="106">
        <v>470000000</v>
      </c>
      <c r="K66" s="89" t="s">
        <v>42</v>
      </c>
      <c r="L66" s="137" t="s">
        <v>170</v>
      </c>
      <c r="M66" s="3" t="s">
        <v>144</v>
      </c>
      <c r="N66" s="90" t="s">
        <v>26</v>
      </c>
      <c r="O66" s="96" t="s">
        <v>81</v>
      </c>
      <c r="P66" s="91" t="s">
        <v>71</v>
      </c>
      <c r="Q66" s="92" t="s">
        <v>72</v>
      </c>
      <c r="R66" s="91" t="s">
        <v>36</v>
      </c>
      <c r="S66" s="138">
        <v>10</v>
      </c>
      <c r="T66" s="139">
        <v>1650</v>
      </c>
      <c r="U66" s="138">
        <v>0</v>
      </c>
      <c r="V66" s="66">
        <f t="shared" si="0"/>
        <v>0</v>
      </c>
      <c r="W66" s="93" t="s">
        <v>73</v>
      </c>
      <c r="X66" s="21" t="s">
        <v>43</v>
      </c>
      <c r="Y66" s="136">
        <v>11</v>
      </c>
    </row>
    <row r="67" spans="2:25" ht="63.75">
      <c r="B67" s="93" t="s">
        <v>381</v>
      </c>
      <c r="C67" s="91" t="s">
        <v>45</v>
      </c>
      <c r="D67" s="140" t="s">
        <v>377</v>
      </c>
      <c r="E67" s="152" t="s">
        <v>378</v>
      </c>
      <c r="F67" s="152" t="s">
        <v>379</v>
      </c>
      <c r="G67" s="93" t="s">
        <v>380</v>
      </c>
      <c r="H67" s="136" t="s">
        <v>44</v>
      </c>
      <c r="I67" s="123">
        <v>0</v>
      </c>
      <c r="J67" s="106">
        <v>470000000</v>
      </c>
      <c r="K67" s="89" t="s">
        <v>42</v>
      </c>
      <c r="L67" s="137" t="s">
        <v>397</v>
      </c>
      <c r="M67" s="3" t="s">
        <v>144</v>
      </c>
      <c r="N67" s="90" t="s">
        <v>26</v>
      </c>
      <c r="O67" s="96" t="s">
        <v>81</v>
      </c>
      <c r="P67" s="91" t="s">
        <v>71</v>
      </c>
      <c r="Q67" s="92" t="s">
        <v>72</v>
      </c>
      <c r="R67" s="91" t="s">
        <v>36</v>
      </c>
      <c r="S67" s="138">
        <v>10</v>
      </c>
      <c r="T67" s="139">
        <v>1650</v>
      </c>
      <c r="U67" s="162">
        <f>S67*T67</f>
        <v>16500</v>
      </c>
      <c r="V67" s="66">
        <f t="shared" si="0"/>
        <v>18480</v>
      </c>
      <c r="W67" s="93" t="s">
        <v>73</v>
      </c>
      <c r="X67" s="21" t="s">
        <v>43</v>
      </c>
      <c r="Y67" s="136"/>
    </row>
    <row r="68" spans="2:25" ht="63.75">
      <c r="B68" s="93" t="s">
        <v>382</v>
      </c>
      <c r="C68" s="91" t="s">
        <v>45</v>
      </c>
      <c r="D68" s="140" t="s">
        <v>377</v>
      </c>
      <c r="E68" s="152" t="s">
        <v>378</v>
      </c>
      <c r="F68" s="152" t="s">
        <v>379</v>
      </c>
      <c r="G68" s="93" t="s">
        <v>383</v>
      </c>
      <c r="H68" s="136" t="s">
        <v>44</v>
      </c>
      <c r="I68" s="123">
        <v>0</v>
      </c>
      <c r="J68" s="106">
        <v>470000000</v>
      </c>
      <c r="K68" s="89" t="s">
        <v>42</v>
      </c>
      <c r="L68" s="137" t="s">
        <v>170</v>
      </c>
      <c r="M68" s="3" t="s">
        <v>144</v>
      </c>
      <c r="N68" s="90" t="s">
        <v>26</v>
      </c>
      <c r="O68" s="96" t="s">
        <v>81</v>
      </c>
      <c r="P68" s="91" t="s">
        <v>71</v>
      </c>
      <c r="Q68" s="92" t="s">
        <v>72</v>
      </c>
      <c r="R68" s="91" t="s">
        <v>36</v>
      </c>
      <c r="S68" s="138">
        <v>10</v>
      </c>
      <c r="T68" s="139">
        <v>9900</v>
      </c>
      <c r="U68" s="138">
        <v>0</v>
      </c>
      <c r="V68" s="66">
        <f t="shared" si="0"/>
        <v>0</v>
      </c>
      <c r="W68" s="93" t="s">
        <v>73</v>
      </c>
      <c r="X68" s="21" t="s">
        <v>43</v>
      </c>
      <c r="Y68" s="136">
        <v>11</v>
      </c>
    </row>
    <row r="69" spans="2:25" ht="63.75">
      <c r="B69" s="93" t="s">
        <v>384</v>
      </c>
      <c r="C69" s="91" t="s">
        <v>45</v>
      </c>
      <c r="D69" s="140" t="s">
        <v>377</v>
      </c>
      <c r="E69" s="152" t="s">
        <v>378</v>
      </c>
      <c r="F69" s="152" t="s">
        <v>379</v>
      </c>
      <c r="G69" s="93" t="s">
        <v>383</v>
      </c>
      <c r="H69" s="136" t="s">
        <v>44</v>
      </c>
      <c r="I69" s="123">
        <v>0</v>
      </c>
      <c r="J69" s="106">
        <v>470000000</v>
      </c>
      <c r="K69" s="89" t="s">
        <v>42</v>
      </c>
      <c r="L69" s="137" t="s">
        <v>397</v>
      </c>
      <c r="M69" s="3" t="s">
        <v>144</v>
      </c>
      <c r="N69" s="90" t="s">
        <v>26</v>
      </c>
      <c r="O69" s="96" t="s">
        <v>81</v>
      </c>
      <c r="P69" s="91" t="s">
        <v>71</v>
      </c>
      <c r="Q69" s="92" t="s">
        <v>72</v>
      </c>
      <c r="R69" s="91" t="s">
        <v>36</v>
      </c>
      <c r="S69" s="138">
        <v>10</v>
      </c>
      <c r="T69" s="139">
        <v>9900</v>
      </c>
      <c r="U69" s="162">
        <f>S69*T69</f>
        <v>99000</v>
      </c>
      <c r="V69" s="66">
        <f t="shared" si="0"/>
        <v>110880.00000000001</v>
      </c>
      <c r="W69" s="93" t="s">
        <v>73</v>
      </c>
      <c r="X69" s="21" t="s">
        <v>43</v>
      </c>
      <c r="Y69" s="136"/>
    </row>
    <row r="70" spans="2:25" ht="63.75">
      <c r="B70" s="93" t="s">
        <v>385</v>
      </c>
      <c r="C70" s="91" t="s">
        <v>45</v>
      </c>
      <c r="D70" s="140" t="s">
        <v>377</v>
      </c>
      <c r="E70" s="152" t="s">
        <v>378</v>
      </c>
      <c r="F70" s="152" t="s">
        <v>379</v>
      </c>
      <c r="G70" s="93" t="s">
        <v>386</v>
      </c>
      <c r="H70" s="136" t="s">
        <v>44</v>
      </c>
      <c r="I70" s="123">
        <v>0</v>
      </c>
      <c r="J70" s="106">
        <v>470000000</v>
      </c>
      <c r="K70" s="89" t="s">
        <v>42</v>
      </c>
      <c r="L70" s="137" t="s">
        <v>170</v>
      </c>
      <c r="M70" s="3" t="s">
        <v>144</v>
      </c>
      <c r="N70" s="90" t="s">
        <v>26</v>
      </c>
      <c r="O70" s="96" t="s">
        <v>81</v>
      </c>
      <c r="P70" s="91" t="s">
        <v>71</v>
      </c>
      <c r="Q70" s="92" t="s">
        <v>72</v>
      </c>
      <c r="R70" s="91" t="s">
        <v>36</v>
      </c>
      <c r="S70" s="138">
        <v>10</v>
      </c>
      <c r="T70" s="139">
        <v>3850</v>
      </c>
      <c r="U70" s="138">
        <v>0</v>
      </c>
      <c r="V70" s="66">
        <f t="shared" si="0"/>
        <v>0</v>
      </c>
      <c r="W70" s="93" t="s">
        <v>73</v>
      </c>
      <c r="X70" s="21" t="s">
        <v>43</v>
      </c>
      <c r="Y70" s="136">
        <v>11</v>
      </c>
    </row>
    <row r="71" spans="2:25" ht="63.75">
      <c r="B71" s="93" t="s">
        <v>387</v>
      </c>
      <c r="C71" s="91" t="s">
        <v>45</v>
      </c>
      <c r="D71" s="140" t="s">
        <v>377</v>
      </c>
      <c r="E71" s="152" t="s">
        <v>378</v>
      </c>
      <c r="F71" s="152" t="s">
        <v>379</v>
      </c>
      <c r="G71" s="93" t="s">
        <v>386</v>
      </c>
      <c r="H71" s="136" t="s">
        <v>44</v>
      </c>
      <c r="I71" s="123">
        <v>0</v>
      </c>
      <c r="J71" s="106">
        <v>470000000</v>
      </c>
      <c r="K71" s="89" t="s">
        <v>42</v>
      </c>
      <c r="L71" s="137" t="s">
        <v>397</v>
      </c>
      <c r="M71" s="3" t="s">
        <v>144</v>
      </c>
      <c r="N71" s="90" t="s">
        <v>26</v>
      </c>
      <c r="O71" s="96" t="s">
        <v>81</v>
      </c>
      <c r="P71" s="91" t="s">
        <v>71</v>
      </c>
      <c r="Q71" s="92" t="s">
        <v>72</v>
      </c>
      <c r="R71" s="91" t="s">
        <v>36</v>
      </c>
      <c r="S71" s="138">
        <v>10</v>
      </c>
      <c r="T71" s="139">
        <v>3850</v>
      </c>
      <c r="U71" s="162">
        <f>S71*T71</f>
        <v>38500</v>
      </c>
      <c r="V71" s="66">
        <f t="shared" si="0"/>
        <v>43120.00000000001</v>
      </c>
      <c r="W71" s="93" t="s">
        <v>73</v>
      </c>
      <c r="X71" s="21" t="s">
        <v>43</v>
      </c>
      <c r="Y71" s="136"/>
    </row>
    <row r="72" spans="2:25" ht="63.75">
      <c r="B72" s="93" t="s">
        <v>398</v>
      </c>
      <c r="C72" s="91" t="s">
        <v>45</v>
      </c>
      <c r="D72" s="135" t="s">
        <v>399</v>
      </c>
      <c r="E72" s="135" t="s">
        <v>400</v>
      </c>
      <c r="F72" s="135" t="s">
        <v>401</v>
      </c>
      <c r="G72" s="145" t="s">
        <v>402</v>
      </c>
      <c r="H72" s="136" t="s">
        <v>44</v>
      </c>
      <c r="I72" s="123">
        <v>0</v>
      </c>
      <c r="J72" s="106">
        <v>470000000</v>
      </c>
      <c r="K72" s="89" t="s">
        <v>42</v>
      </c>
      <c r="L72" s="137" t="s">
        <v>170</v>
      </c>
      <c r="M72" s="3" t="s">
        <v>144</v>
      </c>
      <c r="N72" s="90" t="s">
        <v>26</v>
      </c>
      <c r="O72" s="96" t="s">
        <v>81</v>
      </c>
      <c r="P72" s="91" t="s">
        <v>71</v>
      </c>
      <c r="Q72" s="92" t="s">
        <v>72</v>
      </c>
      <c r="R72" s="91" t="s">
        <v>36</v>
      </c>
      <c r="S72" s="155">
        <v>10</v>
      </c>
      <c r="T72" s="139">
        <v>5961.67</v>
      </c>
      <c r="U72" s="138">
        <v>0</v>
      </c>
      <c r="V72" s="66">
        <f t="shared" si="0"/>
        <v>0</v>
      </c>
      <c r="W72" s="93" t="s">
        <v>73</v>
      </c>
      <c r="X72" s="21" t="s">
        <v>43</v>
      </c>
      <c r="Y72" s="136">
        <v>11</v>
      </c>
    </row>
    <row r="73" spans="2:25" ht="63.75">
      <c r="B73" s="93" t="s">
        <v>403</v>
      </c>
      <c r="C73" s="91" t="s">
        <v>45</v>
      </c>
      <c r="D73" s="135" t="s">
        <v>399</v>
      </c>
      <c r="E73" s="135" t="s">
        <v>400</v>
      </c>
      <c r="F73" s="135" t="s">
        <v>401</v>
      </c>
      <c r="G73" s="145" t="s">
        <v>402</v>
      </c>
      <c r="H73" s="136" t="s">
        <v>44</v>
      </c>
      <c r="I73" s="123">
        <v>0</v>
      </c>
      <c r="J73" s="106">
        <v>470000000</v>
      </c>
      <c r="K73" s="89" t="s">
        <v>42</v>
      </c>
      <c r="L73" s="137" t="s">
        <v>404</v>
      </c>
      <c r="M73" s="3" t="s">
        <v>144</v>
      </c>
      <c r="N73" s="90" t="s">
        <v>26</v>
      </c>
      <c r="O73" s="96" t="s">
        <v>81</v>
      </c>
      <c r="P73" s="91" t="s">
        <v>71</v>
      </c>
      <c r="Q73" s="92" t="s">
        <v>72</v>
      </c>
      <c r="R73" s="91" t="s">
        <v>36</v>
      </c>
      <c r="S73" s="155">
        <v>10</v>
      </c>
      <c r="T73" s="139">
        <v>5961.67</v>
      </c>
      <c r="U73" s="162">
        <f>S73*T73</f>
        <v>59616.7</v>
      </c>
      <c r="V73" s="66">
        <f t="shared" si="0"/>
        <v>66770.704</v>
      </c>
      <c r="W73" s="93" t="s">
        <v>73</v>
      </c>
      <c r="X73" s="21" t="s">
        <v>43</v>
      </c>
      <c r="Y73" s="136"/>
    </row>
    <row r="74" spans="2:25" ht="63.75">
      <c r="B74" s="93" t="s">
        <v>94</v>
      </c>
      <c r="C74" s="91" t="s">
        <v>45</v>
      </c>
      <c r="D74" s="101" t="s">
        <v>95</v>
      </c>
      <c r="E74" s="102" t="s">
        <v>96</v>
      </c>
      <c r="F74" s="103" t="s">
        <v>97</v>
      </c>
      <c r="G74" s="104"/>
      <c r="H74" s="18" t="s">
        <v>44</v>
      </c>
      <c r="I74" s="105">
        <v>0</v>
      </c>
      <c r="J74" s="106">
        <v>470000000</v>
      </c>
      <c r="K74" s="89" t="s">
        <v>42</v>
      </c>
      <c r="L74" s="107" t="s">
        <v>98</v>
      </c>
      <c r="M74" s="108" t="s">
        <v>99</v>
      </c>
      <c r="N74" s="90" t="s">
        <v>26</v>
      </c>
      <c r="O74" s="109" t="s">
        <v>100</v>
      </c>
      <c r="P74" s="91" t="s">
        <v>71</v>
      </c>
      <c r="Q74" s="92" t="s">
        <v>72</v>
      </c>
      <c r="R74" s="91" t="s">
        <v>36</v>
      </c>
      <c r="S74" s="110">
        <v>2</v>
      </c>
      <c r="T74" s="93">
        <v>365211</v>
      </c>
      <c r="U74" s="111">
        <v>0</v>
      </c>
      <c r="V74" s="66">
        <f t="shared" si="0"/>
        <v>0</v>
      </c>
      <c r="W74" s="93" t="s">
        <v>73</v>
      </c>
      <c r="X74" s="21" t="s">
        <v>43</v>
      </c>
      <c r="Y74" s="104">
        <v>11.14</v>
      </c>
    </row>
    <row r="75" spans="2:25" ht="63.75">
      <c r="B75" s="93" t="s">
        <v>101</v>
      </c>
      <c r="C75" s="91" t="s">
        <v>45</v>
      </c>
      <c r="D75" s="101" t="s">
        <v>95</v>
      </c>
      <c r="E75" s="102" t="s">
        <v>96</v>
      </c>
      <c r="F75" s="103" t="s">
        <v>97</v>
      </c>
      <c r="G75" s="104"/>
      <c r="H75" s="18" t="s">
        <v>44</v>
      </c>
      <c r="I75" s="105">
        <v>0</v>
      </c>
      <c r="J75" s="106">
        <v>470000000</v>
      </c>
      <c r="K75" s="89" t="s">
        <v>42</v>
      </c>
      <c r="L75" s="107" t="s">
        <v>102</v>
      </c>
      <c r="M75" s="108" t="s">
        <v>99</v>
      </c>
      <c r="N75" s="90" t="s">
        <v>26</v>
      </c>
      <c r="O75" s="109" t="s">
        <v>48</v>
      </c>
      <c r="P75" s="91" t="s">
        <v>71</v>
      </c>
      <c r="Q75" s="92" t="s">
        <v>72</v>
      </c>
      <c r="R75" s="91" t="s">
        <v>36</v>
      </c>
      <c r="S75" s="110">
        <v>2</v>
      </c>
      <c r="T75" s="93">
        <v>365211</v>
      </c>
      <c r="U75" s="163">
        <f>S75*T75</f>
        <v>730422</v>
      </c>
      <c r="V75" s="66">
        <f t="shared" si="0"/>
        <v>818072.6400000001</v>
      </c>
      <c r="W75" s="93" t="s">
        <v>73</v>
      </c>
      <c r="X75" s="21" t="s">
        <v>43</v>
      </c>
      <c r="Y75" s="104"/>
    </row>
    <row r="76" spans="2:25" ht="63.75">
      <c r="B76" s="93" t="s">
        <v>103</v>
      </c>
      <c r="C76" s="91" t="s">
        <v>45</v>
      </c>
      <c r="D76" s="112" t="s">
        <v>104</v>
      </c>
      <c r="E76" s="113" t="s">
        <v>105</v>
      </c>
      <c r="F76" s="103" t="s">
        <v>106</v>
      </c>
      <c r="G76" s="104"/>
      <c r="H76" s="18" t="s">
        <v>44</v>
      </c>
      <c r="I76" s="105">
        <v>0</v>
      </c>
      <c r="J76" s="106">
        <v>470000000</v>
      </c>
      <c r="K76" s="89" t="s">
        <v>42</v>
      </c>
      <c r="L76" s="107" t="s">
        <v>98</v>
      </c>
      <c r="M76" s="108" t="s">
        <v>99</v>
      </c>
      <c r="N76" s="90" t="s">
        <v>26</v>
      </c>
      <c r="O76" s="109" t="s">
        <v>100</v>
      </c>
      <c r="P76" s="91" t="s">
        <v>71</v>
      </c>
      <c r="Q76" s="92" t="s">
        <v>72</v>
      </c>
      <c r="R76" s="91" t="s">
        <v>36</v>
      </c>
      <c r="S76" s="110">
        <v>1</v>
      </c>
      <c r="T76" s="93">
        <v>930300</v>
      </c>
      <c r="U76" s="111">
        <v>0</v>
      </c>
      <c r="V76" s="66">
        <f aca="true" t="shared" si="1" ref="V76:V171">U76*1.12</f>
        <v>0</v>
      </c>
      <c r="W76" s="93" t="s">
        <v>73</v>
      </c>
      <c r="X76" s="21" t="s">
        <v>43</v>
      </c>
      <c r="Y76" s="104">
        <v>11.14</v>
      </c>
    </row>
    <row r="77" spans="2:25" ht="63.75">
      <c r="B77" s="93" t="s">
        <v>107</v>
      </c>
      <c r="C77" s="91" t="s">
        <v>45</v>
      </c>
      <c r="D77" s="112" t="s">
        <v>104</v>
      </c>
      <c r="E77" s="113" t="s">
        <v>105</v>
      </c>
      <c r="F77" s="103" t="s">
        <v>106</v>
      </c>
      <c r="G77" s="104"/>
      <c r="H77" s="18" t="s">
        <v>44</v>
      </c>
      <c r="I77" s="105">
        <v>0</v>
      </c>
      <c r="J77" s="106">
        <v>470000000</v>
      </c>
      <c r="K77" s="89" t="s">
        <v>42</v>
      </c>
      <c r="L77" s="107" t="s">
        <v>102</v>
      </c>
      <c r="M77" s="108" t="s">
        <v>99</v>
      </c>
      <c r="N77" s="90" t="s">
        <v>26</v>
      </c>
      <c r="O77" s="109" t="s">
        <v>48</v>
      </c>
      <c r="P77" s="91" t="s">
        <v>71</v>
      </c>
      <c r="Q77" s="92" t="s">
        <v>72</v>
      </c>
      <c r="R77" s="91" t="s">
        <v>36</v>
      </c>
      <c r="S77" s="110">
        <v>1</v>
      </c>
      <c r="T77" s="93">
        <v>930300</v>
      </c>
      <c r="U77" s="163">
        <f>S77*T77</f>
        <v>930300</v>
      </c>
      <c r="V77" s="66">
        <f t="shared" si="1"/>
        <v>1041936.0000000001</v>
      </c>
      <c r="W77" s="93" t="s">
        <v>73</v>
      </c>
      <c r="X77" s="21" t="s">
        <v>43</v>
      </c>
      <c r="Y77" s="104"/>
    </row>
    <row r="78" spans="2:25" ht="63.75">
      <c r="B78" s="93" t="s">
        <v>108</v>
      </c>
      <c r="C78" s="91" t="s">
        <v>45</v>
      </c>
      <c r="D78" s="114" t="s">
        <v>109</v>
      </c>
      <c r="E78" s="115" t="s">
        <v>110</v>
      </c>
      <c r="F78" s="103" t="s">
        <v>111</v>
      </c>
      <c r="G78" s="104"/>
      <c r="H78" s="18" t="s">
        <v>44</v>
      </c>
      <c r="I78" s="105">
        <v>0</v>
      </c>
      <c r="J78" s="106">
        <v>470000000</v>
      </c>
      <c r="K78" s="89" t="s">
        <v>42</v>
      </c>
      <c r="L78" s="107" t="s">
        <v>98</v>
      </c>
      <c r="M78" s="108" t="s">
        <v>99</v>
      </c>
      <c r="N78" s="90" t="s">
        <v>26</v>
      </c>
      <c r="O78" s="109" t="s">
        <v>100</v>
      </c>
      <c r="P78" s="91" t="s">
        <v>71</v>
      </c>
      <c r="Q78" s="92" t="s">
        <v>72</v>
      </c>
      <c r="R78" s="91" t="s">
        <v>36</v>
      </c>
      <c r="S78" s="116">
        <v>1</v>
      </c>
      <c r="T78" s="93">
        <v>168000</v>
      </c>
      <c r="U78" s="111">
        <v>0</v>
      </c>
      <c r="V78" s="66">
        <f t="shared" si="1"/>
        <v>0</v>
      </c>
      <c r="W78" s="93" t="s">
        <v>73</v>
      </c>
      <c r="X78" s="21" t="s">
        <v>43</v>
      </c>
      <c r="Y78" s="104">
        <v>11.14</v>
      </c>
    </row>
    <row r="79" spans="2:25" ht="63.75">
      <c r="B79" s="93" t="s">
        <v>112</v>
      </c>
      <c r="C79" s="91" t="s">
        <v>45</v>
      </c>
      <c r="D79" s="114" t="s">
        <v>109</v>
      </c>
      <c r="E79" s="115" t="s">
        <v>110</v>
      </c>
      <c r="F79" s="103" t="s">
        <v>111</v>
      </c>
      <c r="G79" s="104"/>
      <c r="H79" s="18" t="s">
        <v>44</v>
      </c>
      <c r="I79" s="105">
        <v>0</v>
      </c>
      <c r="J79" s="106">
        <v>470000000</v>
      </c>
      <c r="K79" s="89" t="s">
        <v>42</v>
      </c>
      <c r="L79" s="107" t="s">
        <v>102</v>
      </c>
      <c r="M79" s="108" t="s">
        <v>99</v>
      </c>
      <c r="N79" s="90" t="s">
        <v>26</v>
      </c>
      <c r="O79" s="109" t="s">
        <v>48</v>
      </c>
      <c r="P79" s="91" t="s">
        <v>71</v>
      </c>
      <c r="Q79" s="92" t="s">
        <v>72</v>
      </c>
      <c r="R79" s="91" t="s">
        <v>36</v>
      </c>
      <c r="S79" s="116">
        <v>1</v>
      </c>
      <c r="T79" s="93">
        <v>168000</v>
      </c>
      <c r="U79" s="163">
        <f>S79*T79</f>
        <v>168000</v>
      </c>
      <c r="V79" s="66">
        <f t="shared" si="1"/>
        <v>188160.00000000003</v>
      </c>
      <c r="W79" s="93" t="s">
        <v>73</v>
      </c>
      <c r="X79" s="21" t="s">
        <v>43</v>
      </c>
      <c r="Y79" s="104"/>
    </row>
    <row r="80" spans="2:25" ht="63.75">
      <c r="B80" s="93" t="s">
        <v>113</v>
      </c>
      <c r="C80" s="91" t="s">
        <v>45</v>
      </c>
      <c r="D80" s="114" t="s">
        <v>109</v>
      </c>
      <c r="E80" s="115" t="s">
        <v>114</v>
      </c>
      <c r="F80" s="103" t="s">
        <v>115</v>
      </c>
      <c r="G80" s="104"/>
      <c r="H80" s="18" t="s">
        <v>44</v>
      </c>
      <c r="I80" s="105">
        <v>0</v>
      </c>
      <c r="J80" s="106">
        <v>470000000</v>
      </c>
      <c r="K80" s="89" t="s">
        <v>42</v>
      </c>
      <c r="L80" s="107" t="s">
        <v>98</v>
      </c>
      <c r="M80" s="108" t="s">
        <v>99</v>
      </c>
      <c r="N80" s="90" t="s">
        <v>26</v>
      </c>
      <c r="O80" s="109" t="s">
        <v>100</v>
      </c>
      <c r="P80" s="91" t="s">
        <v>71</v>
      </c>
      <c r="Q80" s="92" t="s">
        <v>72</v>
      </c>
      <c r="R80" s="91" t="s">
        <v>36</v>
      </c>
      <c r="S80" s="116">
        <v>1</v>
      </c>
      <c r="T80" s="93">
        <v>277453.75</v>
      </c>
      <c r="U80" s="111">
        <v>0</v>
      </c>
      <c r="V80" s="66">
        <f t="shared" si="1"/>
        <v>0</v>
      </c>
      <c r="W80" s="93" t="s">
        <v>73</v>
      </c>
      <c r="X80" s="21" t="s">
        <v>43</v>
      </c>
      <c r="Y80" s="104">
        <v>11.14</v>
      </c>
    </row>
    <row r="81" spans="2:25" ht="63.75">
      <c r="B81" s="93" t="s">
        <v>116</v>
      </c>
      <c r="C81" s="91" t="s">
        <v>45</v>
      </c>
      <c r="D81" s="114" t="s">
        <v>109</v>
      </c>
      <c r="E81" s="115" t="s">
        <v>114</v>
      </c>
      <c r="F81" s="103" t="s">
        <v>115</v>
      </c>
      <c r="G81" s="104"/>
      <c r="H81" s="18" t="s">
        <v>44</v>
      </c>
      <c r="I81" s="105">
        <v>0</v>
      </c>
      <c r="J81" s="106">
        <v>470000000</v>
      </c>
      <c r="K81" s="89" t="s">
        <v>42</v>
      </c>
      <c r="L81" s="107" t="s">
        <v>102</v>
      </c>
      <c r="M81" s="108" t="s">
        <v>99</v>
      </c>
      <c r="N81" s="90" t="s">
        <v>26</v>
      </c>
      <c r="O81" s="109" t="s">
        <v>48</v>
      </c>
      <c r="P81" s="91" t="s">
        <v>71</v>
      </c>
      <c r="Q81" s="92" t="s">
        <v>72</v>
      </c>
      <c r="R81" s="91" t="s">
        <v>36</v>
      </c>
      <c r="S81" s="116">
        <v>1</v>
      </c>
      <c r="T81" s="93">
        <v>277453.75</v>
      </c>
      <c r="U81" s="163">
        <f>S81*T81</f>
        <v>277453.75</v>
      </c>
      <c r="V81" s="66">
        <f t="shared" si="1"/>
        <v>310748.2</v>
      </c>
      <c r="W81" s="93" t="s">
        <v>73</v>
      </c>
      <c r="X81" s="21" t="s">
        <v>43</v>
      </c>
      <c r="Y81" s="104"/>
    </row>
    <row r="82" spans="2:25" ht="63.75">
      <c r="B82" s="93" t="s">
        <v>117</v>
      </c>
      <c r="C82" s="91" t="s">
        <v>45</v>
      </c>
      <c r="D82" s="112" t="s">
        <v>118</v>
      </c>
      <c r="E82" s="102" t="s">
        <v>119</v>
      </c>
      <c r="F82" s="103" t="s">
        <v>120</v>
      </c>
      <c r="G82" s="104"/>
      <c r="H82" s="18" t="s">
        <v>44</v>
      </c>
      <c r="I82" s="105">
        <v>0</v>
      </c>
      <c r="J82" s="106">
        <v>470000000</v>
      </c>
      <c r="K82" s="89" t="s">
        <v>42</v>
      </c>
      <c r="L82" s="107" t="s">
        <v>98</v>
      </c>
      <c r="M82" s="108" t="s">
        <v>99</v>
      </c>
      <c r="N82" s="90" t="s">
        <v>26</v>
      </c>
      <c r="O82" s="109" t="s">
        <v>100</v>
      </c>
      <c r="P82" s="91" t="s">
        <v>71</v>
      </c>
      <c r="Q82" s="92" t="s">
        <v>72</v>
      </c>
      <c r="R82" s="91" t="s">
        <v>36</v>
      </c>
      <c r="S82" s="110">
        <v>10</v>
      </c>
      <c r="T82" s="93">
        <v>126625.66</v>
      </c>
      <c r="U82" s="111">
        <v>0</v>
      </c>
      <c r="V82" s="66">
        <f t="shared" si="1"/>
        <v>0</v>
      </c>
      <c r="W82" s="93" t="s">
        <v>73</v>
      </c>
      <c r="X82" s="21" t="s">
        <v>43</v>
      </c>
      <c r="Y82" s="104">
        <v>11.14</v>
      </c>
    </row>
    <row r="83" spans="2:25" ht="63.75">
      <c r="B83" s="93" t="s">
        <v>121</v>
      </c>
      <c r="C83" s="91" t="s">
        <v>45</v>
      </c>
      <c r="D83" s="112" t="s">
        <v>118</v>
      </c>
      <c r="E83" s="102" t="s">
        <v>119</v>
      </c>
      <c r="F83" s="103" t="s">
        <v>120</v>
      </c>
      <c r="G83" s="104"/>
      <c r="H83" s="18" t="s">
        <v>44</v>
      </c>
      <c r="I83" s="105">
        <v>0</v>
      </c>
      <c r="J83" s="106">
        <v>470000000</v>
      </c>
      <c r="K83" s="89" t="s">
        <v>42</v>
      </c>
      <c r="L83" s="107" t="s">
        <v>102</v>
      </c>
      <c r="M83" s="108" t="s">
        <v>99</v>
      </c>
      <c r="N83" s="90" t="s">
        <v>26</v>
      </c>
      <c r="O83" s="109" t="s">
        <v>48</v>
      </c>
      <c r="P83" s="91" t="s">
        <v>71</v>
      </c>
      <c r="Q83" s="92" t="s">
        <v>72</v>
      </c>
      <c r="R83" s="91" t="s">
        <v>36</v>
      </c>
      <c r="S83" s="110">
        <v>10</v>
      </c>
      <c r="T83" s="93">
        <v>126625.66</v>
      </c>
      <c r="U83" s="163">
        <f>S83*T83</f>
        <v>1266256.6</v>
      </c>
      <c r="V83" s="66">
        <f t="shared" si="1"/>
        <v>1418207.3920000002</v>
      </c>
      <c r="W83" s="93" t="s">
        <v>73</v>
      </c>
      <c r="X83" s="21" t="s">
        <v>43</v>
      </c>
      <c r="Y83" s="104"/>
    </row>
    <row r="84" spans="2:25" ht="63.75">
      <c r="B84" s="93" t="s">
        <v>122</v>
      </c>
      <c r="C84" s="91" t="s">
        <v>45</v>
      </c>
      <c r="D84" s="117" t="s">
        <v>123</v>
      </c>
      <c r="E84" s="118" t="s">
        <v>124</v>
      </c>
      <c r="F84" s="119" t="s">
        <v>125</v>
      </c>
      <c r="G84" s="104"/>
      <c r="H84" s="18" t="s">
        <v>44</v>
      </c>
      <c r="I84" s="105">
        <v>0</v>
      </c>
      <c r="J84" s="106">
        <v>470000000</v>
      </c>
      <c r="K84" s="89" t="s">
        <v>42</v>
      </c>
      <c r="L84" s="107" t="s">
        <v>98</v>
      </c>
      <c r="M84" s="108" t="s">
        <v>99</v>
      </c>
      <c r="N84" s="90" t="s">
        <v>26</v>
      </c>
      <c r="O84" s="109" t="s">
        <v>100</v>
      </c>
      <c r="P84" s="91" t="s">
        <v>71</v>
      </c>
      <c r="Q84" s="92" t="s">
        <v>72</v>
      </c>
      <c r="R84" s="91" t="s">
        <v>36</v>
      </c>
      <c r="S84" s="119">
        <v>1</v>
      </c>
      <c r="T84" s="93">
        <v>805000</v>
      </c>
      <c r="U84" s="111">
        <v>0</v>
      </c>
      <c r="V84" s="66">
        <f t="shared" si="1"/>
        <v>0</v>
      </c>
      <c r="W84" s="93" t="s">
        <v>73</v>
      </c>
      <c r="X84" s="21" t="s">
        <v>43</v>
      </c>
      <c r="Y84" s="104">
        <v>11.14</v>
      </c>
    </row>
    <row r="85" spans="2:25" ht="63.75">
      <c r="B85" s="93" t="s">
        <v>126</v>
      </c>
      <c r="C85" s="91" t="s">
        <v>45</v>
      </c>
      <c r="D85" s="117" t="s">
        <v>123</v>
      </c>
      <c r="E85" s="118" t="s">
        <v>124</v>
      </c>
      <c r="F85" s="119" t="s">
        <v>125</v>
      </c>
      <c r="G85" s="104"/>
      <c r="H85" s="18" t="s">
        <v>44</v>
      </c>
      <c r="I85" s="105">
        <v>0</v>
      </c>
      <c r="J85" s="106">
        <v>470000000</v>
      </c>
      <c r="K85" s="89" t="s">
        <v>42</v>
      </c>
      <c r="L85" s="107" t="s">
        <v>102</v>
      </c>
      <c r="M85" s="108" t="s">
        <v>99</v>
      </c>
      <c r="N85" s="90" t="s">
        <v>26</v>
      </c>
      <c r="O85" s="109" t="s">
        <v>48</v>
      </c>
      <c r="P85" s="91" t="s">
        <v>71</v>
      </c>
      <c r="Q85" s="92" t="s">
        <v>72</v>
      </c>
      <c r="R85" s="91" t="s">
        <v>36</v>
      </c>
      <c r="S85" s="119">
        <v>1</v>
      </c>
      <c r="T85" s="93">
        <v>805000</v>
      </c>
      <c r="U85" s="163">
        <f>S85*T85</f>
        <v>805000</v>
      </c>
      <c r="V85" s="66">
        <f t="shared" si="1"/>
        <v>901600.0000000001</v>
      </c>
      <c r="W85" s="93" t="s">
        <v>73</v>
      </c>
      <c r="X85" s="21" t="s">
        <v>43</v>
      </c>
      <c r="Y85" s="104"/>
    </row>
    <row r="86" spans="2:25" ht="63.75">
      <c r="B86" s="93" t="s">
        <v>127</v>
      </c>
      <c r="C86" s="91" t="s">
        <v>45</v>
      </c>
      <c r="D86" s="101" t="s">
        <v>95</v>
      </c>
      <c r="E86" s="102" t="s">
        <v>96</v>
      </c>
      <c r="F86" s="119" t="s">
        <v>128</v>
      </c>
      <c r="G86" s="104"/>
      <c r="H86" s="18" t="s">
        <v>44</v>
      </c>
      <c r="I86" s="105">
        <v>0</v>
      </c>
      <c r="J86" s="106">
        <v>470000000</v>
      </c>
      <c r="K86" s="89" t="s">
        <v>42</v>
      </c>
      <c r="L86" s="107" t="s">
        <v>98</v>
      </c>
      <c r="M86" s="108" t="s">
        <v>99</v>
      </c>
      <c r="N86" s="90" t="s">
        <v>26</v>
      </c>
      <c r="O86" s="109" t="s">
        <v>100</v>
      </c>
      <c r="P86" s="91" t="s">
        <v>71</v>
      </c>
      <c r="Q86" s="92" t="s">
        <v>72</v>
      </c>
      <c r="R86" s="91" t="s">
        <v>36</v>
      </c>
      <c r="S86" s="119">
        <v>12</v>
      </c>
      <c r="T86" s="93">
        <v>12600</v>
      </c>
      <c r="U86" s="111">
        <v>0</v>
      </c>
      <c r="V86" s="66">
        <f t="shared" si="1"/>
        <v>0</v>
      </c>
      <c r="W86" s="93" t="s">
        <v>73</v>
      </c>
      <c r="X86" s="21" t="s">
        <v>43</v>
      </c>
      <c r="Y86" s="104">
        <v>11.14</v>
      </c>
    </row>
    <row r="87" spans="2:25" ht="63.75">
      <c r="B87" s="93" t="s">
        <v>129</v>
      </c>
      <c r="C87" s="91" t="s">
        <v>45</v>
      </c>
      <c r="D87" s="101" t="s">
        <v>95</v>
      </c>
      <c r="E87" s="102" t="s">
        <v>96</v>
      </c>
      <c r="F87" s="119" t="s">
        <v>128</v>
      </c>
      <c r="G87" s="104"/>
      <c r="H87" s="18" t="s">
        <v>44</v>
      </c>
      <c r="I87" s="105">
        <v>0</v>
      </c>
      <c r="J87" s="106">
        <v>470000000</v>
      </c>
      <c r="K87" s="89" t="s">
        <v>42</v>
      </c>
      <c r="L87" s="107" t="s">
        <v>102</v>
      </c>
      <c r="M87" s="108" t="s">
        <v>99</v>
      </c>
      <c r="N87" s="90" t="s">
        <v>26</v>
      </c>
      <c r="O87" s="109" t="s">
        <v>48</v>
      </c>
      <c r="P87" s="91" t="s">
        <v>71</v>
      </c>
      <c r="Q87" s="92" t="s">
        <v>72</v>
      </c>
      <c r="R87" s="91" t="s">
        <v>36</v>
      </c>
      <c r="S87" s="119">
        <v>12</v>
      </c>
      <c r="T87" s="93">
        <v>12600</v>
      </c>
      <c r="U87" s="163">
        <f>S87*T87</f>
        <v>151200</v>
      </c>
      <c r="V87" s="66">
        <f t="shared" si="1"/>
        <v>169344.00000000003</v>
      </c>
      <c r="W87" s="93" t="s">
        <v>73</v>
      </c>
      <c r="X87" s="21" t="s">
        <v>43</v>
      </c>
      <c r="Y87" s="104"/>
    </row>
    <row r="88" spans="2:25" ht="63.75">
      <c r="B88" s="93" t="s">
        <v>130</v>
      </c>
      <c r="C88" s="91" t="s">
        <v>45</v>
      </c>
      <c r="D88" s="112" t="s">
        <v>131</v>
      </c>
      <c r="E88" s="113" t="s">
        <v>132</v>
      </c>
      <c r="F88" s="103" t="s">
        <v>133</v>
      </c>
      <c r="G88" s="104"/>
      <c r="H88" s="18" t="s">
        <v>44</v>
      </c>
      <c r="I88" s="105">
        <v>0</v>
      </c>
      <c r="J88" s="106">
        <v>470000000</v>
      </c>
      <c r="K88" s="89" t="s">
        <v>42</v>
      </c>
      <c r="L88" s="107" t="s">
        <v>98</v>
      </c>
      <c r="M88" s="108" t="s">
        <v>99</v>
      </c>
      <c r="N88" s="90" t="s">
        <v>26</v>
      </c>
      <c r="O88" s="109" t="s">
        <v>100</v>
      </c>
      <c r="P88" s="91" t="s">
        <v>71</v>
      </c>
      <c r="Q88" s="92" t="s">
        <v>72</v>
      </c>
      <c r="R88" s="91" t="s">
        <v>36</v>
      </c>
      <c r="S88" s="116">
        <v>1</v>
      </c>
      <c r="T88" s="93">
        <v>168400</v>
      </c>
      <c r="U88" s="111">
        <v>0</v>
      </c>
      <c r="V88" s="66">
        <f t="shared" si="1"/>
        <v>0</v>
      </c>
      <c r="W88" s="93" t="s">
        <v>73</v>
      </c>
      <c r="X88" s="21" t="s">
        <v>43</v>
      </c>
      <c r="Y88" s="104">
        <v>11.14</v>
      </c>
    </row>
    <row r="89" spans="2:25" ht="63.75">
      <c r="B89" s="93" t="s">
        <v>134</v>
      </c>
      <c r="C89" s="91" t="s">
        <v>45</v>
      </c>
      <c r="D89" s="112" t="s">
        <v>131</v>
      </c>
      <c r="E89" s="113" t="s">
        <v>132</v>
      </c>
      <c r="F89" s="103" t="s">
        <v>133</v>
      </c>
      <c r="G89" s="104"/>
      <c r="H89" s="18" t="s">
        <v>44</v>
      </c>
      <c r="I89" s="105">
        <v>0</v>
      </c>
      <c r="J89" s="106">
        <v>470000000</v>
      </c>
      <c r="K89" s="89" t="s">
        <v>42</v>
      </c>
      <c r="L89" s="107" t="s">
        <v>102</v>
      </c>
      <c r="M89" s="108" t="s">
        <v>99</v>
      </c>
      <c r="N89" s="90" t="s">
        <v>26</v>
      </c>
      <c r="O89" s="109" t="s">
        <v>48</v>
      </c>
      <c r="P89" s="91" t="s">
        <v>71</v>
      </c>
      <c r="Q89" s="92" t="s">
        <v>72</v>
      </c>
      <c r="R89" s="91" t="s">
        <v>36</v>
      </c>
      <c r="S89" s="116">
        <v>1</v>
      </c>
      <c r="T89" s="93">
        <v>168400</v>
      </c>
      <c r="U89" s="163">
        <f>S89*T89</f>
        <v>168400</v>
      </c>
      <c r="V89" s="66">
        <f t="shared" si="1"/>
        <v>188608.00000000003</v>
      </c>
      <c r="W89" s="93" t="s">
        <v>73</v>
      </c>
      <c r="X89" s="21" t="s">
        <v>43</v>
      </c>
      <c r="Y89" s="104"/>
    </row>
    <row r="90" spans="2:25" ht="63.75">
      <c r="B90" s="93" t="s">
        <v>135</v>
      </c>
      <c r="C90" s="91" t="s">
        <v>45</v>
      </c>
      <c r="D90" s="114" t="s">
        <v>109</v>
      </c>
      <c r="E90" s="113" t="s">
        <v>136</v>
      </c>
      <c r="F90" s="120" t="s">
        <v>137</v>
      </c>
      <c r="G90" s="104"/>
      <c r="H90" s="18" t="s">
        <v>44</v>
      </c>
      <c r="I90" s="105">
        <v>0</v>
      </c>
      <c r="J90" s="106">
        <v>470000000</v>
      </c>
      <c r="K90" s="89" t="s">
        <v>42</v>
      </c>
      <c r="L90" s="107" t="s">
        <v>98</v>
      </c>
      <c r="M90" s="108" t="s">
        <v>99</v>
      </c>
      <c r="N90" s="90" t="s">
        <v>26</v>
      </c>
      <c r="O90" s="109" t="s">
        <v>100</v>
      </c>
      <c r="P90" s="91" t="s">
        <v>71</v>
      </c>
      <c r="Q90" s="92" t="s">
        <v>72</v>
      </c>
      <c r="R90" s="91" t="s">
        <v>36</v>
      </c>
      <c r="S90" s="119">
        <v>1</v>
      </c>
      <c r="T90" s="93">
        <v>463386</v>
      </c>
      <c r="U90" s="111">
        <v>0</v>
      </c>
      <c r="V90" s="66">
        <f t="shared" si="1"/>
        <v>0</v>
      </c>
      <c r="W90" s="93" t="s">
        <v>73</v>
      </c>
      <c r="X90" s="21" t="s">
        <v>43</v>
      </c>
      <c r="Y90" s="104">
        <v>11.14</v>
      </c>
    </row>
    <row r="91" spans="2:25" ht="63.75">
      <c r="B91" s="93" t="s">
        <v>138</v>
      </c>
      <c r="C91" s="91" t="s">
        <v>45</v>
      </c>
      <c r="D91" s="114" t="s">
        <v>109</v>
      </c>
      <c r="E91" s="113" t="s">
        <v>136</v>
      </c>
      <c r="F91" s="120" t="s">
        <v>137</v>
      </c>
      <c r="G91" s="104"/>
      <c r="H91" s="18" t="s">
        <v>44</v>
      </c>
      <c r="I91" s="105">
        <v>0</v>
      </c>
      <c r="J91" s="106">
        <v>470000000</v>
      </c>
      <c r="K91" s="89" t="s">
        <v>42</v>
      </c>
      <c r="L91" s="107" t="s">
        <v>102</v>
      </c>
      <c r="M91" s="108" t="s">
        <v>99</v>
      </c>
      <c r="N91" s="90" t="s">
        <v>26</v>
      </c>
      <c r="O91" s="109" t="s">
        <v>48</v>
      </c>
      <c r="P91" s="91" t="s">
        <v>71</v>
      </c>
      <c r="Q91" s="92" t="s">
        <v>72</v>
      </c>
      <c r="R91" s="91" t="s">
        <v>36</v>
      </c>
      <c r="S91" s="119">
        <v>1</v>
      </c>
      <c r="T91" s="93">
        <v>463386</v>
      </c>
      <c r="U91" s="163">
        <f>S91*T91</f>
        <v>463386</v>
      </c>
      <c r="V91" s="66">
        <f t="shared" si="1"/>
        <v>518992.32000000007</v>
      </c>
      <c r="W91" s="93" t="s">
        <v>73</v>
      </c>
      <c r="X91" s="21" t="s">
        <v>43</v>
      </c>
      <c r="Y91" s="104"/>
    </row>
    <row r="92" spans="2:25" ht="63.75">
      <c r="B92" s="93" t="s">
        <v>406</v>
      </c>
      <c r="C92" s="91" t="s">
        <v>45</v>
      </c>
      <c r="D92" s="112" t="s">
        <v>407</v>
      </c>
      <c r="E92" s="113" t="s">
        <v>408</v>
      </c>
      <c r="F92" s="103" t="s">
        <v>409</v>
      </c>
      <c r="G92" s="104"/>
      <c r="H92" s="18" t="s">
        <v>44</v>
      </c>
      <c r="I92" s="105">
        <v>0</v>
      </c>
      <c r="J92" s="106">
        <v>470000000</v>
      </c>
      <c r="K92" s="89" t="s">
        <v>42</v>
      </c>
      <c r="L92" s="107" t="s">
        <v>98</v>
      </c>
      <c r="M92" s="108" t="s">
        <v>99</v>
      </c>
      <c r="N92" s="90" t="s">
        <v>26</v>
      </c>
      <c r="O92" s="109" t="s">
        <v>100</v>
      </c>
      <c r="P92" s="91" t="s">
        <v>71</v>
      </c>
      <c r="Q92" s="92" t="s">
        <v>72</v>
      </c>
      <c r="R92" s="91" t="s">
        <v>36</v>
      </c>
      <c r="S92" s="156">
        <v>2</v>
      </c>
      <c r="T92" s="146">
        <v>177100</v>
      </c>
      <c r="U92" s="111">
        <v>0</v>
      </c>
      <c r="V92" s="66">
        <f t="shared" si="1"/>
        <v>0</v>
      </c>
      <c r="W92" s="93" t="s">
        <v>73</v>
      </c>
      <c r="X92" s="21" t="s">
        <v>43</v>
      </c>
      <c r="Y92" s="104">
        <v>11.14</v>
      </c>
    </row>
    <row r="93" spans="2:25" ht="63.75">
      <c r="B93" s="93" t="s">
        <v>410</v>
      </c>
      <c r="C93" s="91" t="s">
        <v>45</v>
      </c>
      <c r="D93" s="112" t="s">
        <v>407</v>
      </c>
      <c r="E93" s="113" t="s">
        <v>408</v>
      </c>
      <c r="F93" s="103" t="s">
        <v>409</v>
      </c>
      <c r="G93" s="104"/>
      <c r="H93" s="18" t="s">
        <v>44</v>
      </c>
      <c r="I93" s="105">
        <v>0</v>
      </c>
      <c r="J93" s="106">
        <v>470000000</v>
      </c>
      <c r="K93" s="89" t="s">
        <v>42</v>
      </c>
      <c r="L93" s="107" t="s">
        <v>411</v>
      </c>
      <c r="M93" s="108" t="s">
        <v>99</v>
      </c>
      <c r="N93" s="90" t="s">
        <v>26</v>
      </c>
      <c r="O93" s="109" t="s">
        <v>48</v>
      </c>
      <c r="P93" s="91" t="s">
        <v>71</v>
      </c>
      <c r="Q93" s="92" t="s">
        <v>72</v>
      </c>
      <c r="R93" s="91" t="s">
        <v>36</v>
      </c>
      <c r="S93" s="156">
        <v>2</v>
      </c>
      <c r="T93" s="146">
        <v>177100</v>
      </c>
      <c r="U93" s="163">
        <f>S93*T93</f>
        <v>354200</v>
      </c>
      <c r="V93" s="66">
        <f t="shared" si="1"/>
        <v>396704.00000000006</v>
      </c>
      <c r="W93" s="93" t="s">
        <v>73</v>
      </c>
      <c r="X93" s="21" t="s">
        <v>43</v>
      </c>
      <c r="Y93" s="104"/>
    </row>
    <row r="94" spans="2:25" ht="63.75">
      <c r="B94" s="93" t="s">
        <v>412</v>
      </c>
      <c r="C94" s="91" t="s">
        <v>45</v>
      </c>
      <c r="D94" s="101" t="s">
        <v>413</v>
      </c>
      <c r="E94" s="102" t="s">
        <v>414</v>
      </c>
      <c r="F94" s="103" t="s">
        <v>415</v>
      </c>
      <c r="G94" s="104"/>
      <c r="H94" s="18" t="s">
        <v>44</v>
      </c>
      <c r="I94" s="105">
        <v>0</v>
      </c>
      <c r="J94" s="106">
        <v>470000000</v>
      </c>
      <c r="K94" s="89" t="s">
        <v>42</v>
      </c>
      <c r="L94" s="107" t="s">
        <v>98</v>
      </c>
      <c r="M94" s="108" t="s">
        <v>99</v>
      </c>
      <c r="N94" s="90" t="s">
        <v>26</v>
      </c>
      <c r="O94" s="109" t="s">
        <v>100</v>
      </c>
      <c r="P94" s="91" t="s">
        <v>71</v>
      </c>
      <c r="Q94" s="92" t="s">
        <v>72</v>
      </c>
      <c r="R94" s="91" t="s">
        <v>36</v>
      </c>
      <c r="S94" s="156">
        <v>2</v>
      </c>
      <c r="T94" s="146">
        <v>200200</v>
      </c>
      <c r="U94" s="111">
        <v>0</v>
      </c>
      <c r="V94" s="66">
        <f t="shared" si="1"/>
        <v>0</v>
      </c>
      <c r="W94" s="93" t="s">
        <v>73</v>
      </c>
      <c r="X94" s="21" t="s">
        <v>43</v>
      </c>
      <c r="Y94" s="104">
        <v>11.14</v>
      </c>
    </row>
    <row r="95" spans="2:25" ht="63.75">
      <c r="B95" s="93" t="s">
        <v>416</v>
      </c>
      <c r="C95" s="91" t="s">
        <v>45</v>
      </c>
      <c r="D95" s="101" t="s">
        <v>413</v>
      </c>
      <c r="E95" s="102" t="s">
        <v>414</v>
      </c>
      <c r="F95" s="103" t="s">
        <v>415</v>
      </c>
      <c r="G95" s="104"/>
      <c r="H95" s="18" t="s">
        <v>44</v>
      </c>
      <c r="I95" s="105">
        <v>0</v>
      </c>
      <c r="J95" s="106">
        <v>470000000</v>
      </c>
      <c r="K95" s="89" t="s">
        <v>42</v>
      </c>
      <c r="L95" s="107" t="s">
        <v>411</v>
      </c>
      <c r="M95" s="108" t="s">
        <v>99</v>
      </c>
      <c r="N95" s="90" t="s">
        <v>26</v>
      </c>
      <c r="O95" s="109" t="s">
        <v>48</v>
      </c>
      <c r="P95" s="91" t="s">
        <v>71</v>
      </c>
      <c r="Q95" s="92" t="s">
        <v>72</v>
      </c>
      <c r="R95" s="91" t="s">
        <v>36</v>
      </c>
      <c r="S95" s="156">
        <v>2</v>
      </c>
      <c r="T95" s="146">
        <v>200200</v>
      </c>
      <c r="U95" s="163">
        <f>S95*T95</f>
        <v>400400</v>
      </c>
      <c r="V95" s="66">
        <f t="shared" si="1"/>
        <v>448448.00000000006</v>
      </c>
      <c r="W95" s="93" t="s">
        <v>73</v>
      </c>
      <c r="X95" s="21" t="s">
        <v>43</v>
      </c>
      <c r="Y95" s="104"/>
    </row>
    <row r="96" spans="2:25" ht="63.75">
      <c r="B96" s="93" t="s">
        <v>417</v>
      </c>
      <c r="C96" s="91" t="s">
        <v>45</v>
      </c>
      <c r="D96" s="117" t="s">
        <v>418</v>
      </c>
      <c r="E96" s="102" t="s">
        <v>419</v>
      </c>
      <c r="F96" s="103" t="s">
        <v>420</v>
      </c>
      <c r="G96" s="104"/>
      <c r="H96" s="18" t="s">
        <v>44</v>
      </c>
      <c r="I96" s="105">
        <v>0</v>
      </c>
      <c r="J96" s="106">
        <v>470000000</v>
      </c>
      <c r="K96" s="89" t="s">
        <v>42</v>
      </c>
      <c r="L96" s="107" t="s">
        <v>98</v>
      </c>
      <c r="M96" s="108" t="s">
        <v>99</v>
      </c>
      <c r="N96" s="90" t="s">
        <v>26</v>
      </c>
      <c r="O96" s="109" t="s">
        <v>100</v>
      </c>
      <c r="P96" s="91" t="s">
        <v>71</v>
      </c>
      <c r="Q96" s="92" t="s">
        <v>72</v>
      </c>
      <c r="R96" s="91" t="s">
        <v>36</v>
      </c>
      <c r="S96" s="156">
        <v>4</v>
      </c>
      <c r="T96" s="146">
        <v>11760</v>
      </c>
      <c r="U96" s="111">
        <v>0</v>
      </c>
      <c r="V96" s="66">
        <f t="shared" si="1"/>
        <v>0</v>
      </c>
      <c r="W96" s="93" t="s">
        <v>73</v>
      </c>
      <c r="X96" s="21" t="s">
        <v>43</v>
      </c>
      <c r="Y96" s="104">
        <v>11.14</v>
      </c>
    </row>
    <row r="97" spans="2:25" ht="63.75">
      <c r="B97" s="93" t="s">
        <v>421</v>
      </c>
      <c r="C97" s="91" t="s">
        <v>45</v>
      </c>
      <c r="D97" s="117" t="s">
        <v>418</v>
      </c>
      <c r="E97" s="102" t="s">
        <v>419</v>
      </c>
      <c r="F97" s="103" t="s">
        <v>420</v>
      </c>
      <c r="G97" s="104"/>
      <c r="H97" s="18" t="s">
        <v>44</v>
      </c>
      <c r="I97" s="105">
        <v>0</v>
      </c>
      <c r="J97" s="106">
        <v>470000000</v>
      </c>
      <c r="K97" s="89" t="s">
        <v>42</v>
      </c>
      <c r="L97" s="107" t="s">
        <v>411</v>
      </c>
      <c r="M97" s="108" t="s">
        <v>99</v>
      </c>
      <c r="N97" s="90" t="s">
        <v>26</v>
      </c>
      <c r="O97" s="109" t="s">
        <v>48</v>
      </c>
      <c r="P97" s="91" t="s">
        <v>71</v>
      </c>
      <c r="Q97" s="92" t="s">
        <v>72</v>
      </c>
      <c r="R97" s="91" t="s">
        <v>36</v>
      </c>
      <c r="S97" s="156">
        <v>4</v>
      </c>
      <c r="T97" s="146">
        <v>11760</v>
      </c>
      <c r="U97" s="163">
        <f>S97*T97</f>
        <v>47040</v>
      </c>
      <c r="V97" s="66">
        <f t="shared" si="1"/>
        <v>52684.8</v>
      </c>
      <c r="W97" s="93" t="s">
        <v>73</v>
      </c>
      <c r="X97" s="21" t="s">
        <v>43</v>
      </c>
      <c r="Y97" s="104"/>
    </row>
    <row r="98" spans="2:25" ht="63.75">
      <c r="B98" s="93" t="s">
        <v>422</v>
      </c>
      <c r="C98" s="91" t="s">
        <v>45</v>
      </c>
      <c r="D98" s="112" t="s">
        <v>423</v>
      </c>
      <c r="E98" s="102" t="s">
        <v>424</v>
      </c>
      <c r="F98" s="103" t="s">
        <v>425</v>
      </c>
      <c r="G98" s="104"/>
      <c r="H98" s="18" t="s">
        <v>44</v>
      </c>
      <c r="I98" s="105">
        <v>0</v>
      </c>
      <c r="J98" s="106">
        <v>470000000</v>
      </c>
      <c r="K98" s="89" t="s">
        <v>42</v>
      </c>
      <c r="L98" s="107" t="s">
        <v>98</v>
      </c>
      <c r="M98" s="108" t="s">
        <v>99</v>
      </c>
      <c r="N98" s="90" t="s">
        <v>26</v>
      </c>
      <c r="O98" s="109" t="s">
        <v>100</v>
      </c>
      <c r="P98" s="91" t="s">
        <v>71</v>
      </c>
      <c r="Q98" s="92" t="s">
        <v>72</v>
      </c>
      <c r="R98" s="91" t="s">
        <v>36</v>
      </c>
      <c r="S98" s="156">
        <v>2</v>
      </c>
      <c r="T98" s="146">
        <v>175749</v>
      </c>
      <c r="U98" s="111">
        <v>0</v>
      </c>
      <c r="V98" s="66">
        <f t="shared" si="1"/>
        <v>0</v>
      </c>
      <c r="W98" s="93" t="s">
        <v>73</v>
      </c>
      <c r="X98" s="21" t="s">
        <v>43</v>
      </c>
      <c r="Y98" s="104">
        <v>11.14</v>
      </c>
    </row>
    <row r="99" spans="2:25" ht="63.75">
      <c r="B99" s="93" t="s">
        <v>426</v>
      </c>
      <c r="C99" s="91" t="s">
        <v>45</v>
      </c>
      <c r="D99" s="112" t="s">
        <v>423</v>
      </c>
      <c r="E99" s="102" t="s">
        <v>424</v>
      </c>
      <c r="F99" s="103" t="s">
        <v>425</v>
      </c>
      <c r="G99" s="104"/>
      <c r="H99" s="18" t="s">
        <v>44</v>
      </c>
      <c r="I99" s="105">
        <v>0</v>
      </c>
      <c r="J99" s="106">
        <v>470000000</v>
      </c>
      <c r="K99" s="89" t="s">
        <v>42</v>
      </c>
      <c r="L99" s="107" t="s">
        <v>411</v>
      </c>
      <c r="M99" s="108" t="s">
        <v>99</v>
      </c>
      <c r="N99" s="90" t="s">
        <v>26</v>
      </c>
      <c r="O99" s="109" t="s">
        <v>48</v>
      </c>
      <c r="P99" s="91" t="s">
        <v>71</v>
      </c>
      <c r="Q99" s="92" t="s">
        <v>72</v>
      </c>
      <c r="R99" s="91" t="s">
        <v>36</v>
      </c>
      <c r="S99" s="156">
        <v>2</v>
      </c>
      <c r="T99" s="146">
        <v>175749</v>
      </c>
      <c r="U99" s="163">
        <f>S99*T99</f>
        <v>351498</v>
      </c>
      <c r="V99" s="66">
        <f t="shared" si="1"/>
        <v>393677.76</v>
      </c>
      <c r="W99" s="93" t="s">
        <v>73</v>
      </c>
      <c r="X99" s="21" t="s">
        <v>43</v>
      </c>
      <c r="Y99" s="104"/>
    </row>
    <row r="100" spans="2:25" ht="63.75">
      <c r="B100" s="93" t="s">
        <v>427</v>
      </c>
      <c r="C100" s="91" t="s">
        <v>45</v>
      </c>
      <c r="D100" s="112" t="s">
        <v>358</v>
      </c>
      <c r="E100" s="102" t="s">
        <v>359</v>
      </c>
      <c r="F100" s="103" t="s">
        <v>428</v>
      </c>
      <c r="G100" s="104"/>
      <c r="H100" s="18" t="s">
        <v>44</v>
      </c>
      <c r="I100" s="105">
        <v>0</v>
      </c>
      <c r="J100" s="106">
        <v>470000000</v>
      </c>
      <c r="K100" s="89" t="s">
        <v>42</v>
      </c>
      <c r="L100" s="107" t="s">
        <v>98</v>
      </c>
      <c r="M100" s="108" t="s">
        <v>99</v>
      </c>
      <c r="N100" s="90" t="s">
        <v>26</v>
      </c>
      <c r="O100" s="109" t="s">
        <v>100</v>
      </c>
      <c r="P100" s="91" t="s">
        <v>71</v>
      </c>
      <c r="Q100" s="92" t="s">
        <v>72</v>
      </c>
      <c r="R100" s="91" t="s">
        <v>36</v>
      </c>
      <c r="S100" s="156">
        <v>2</v>
      </c>
      <c r="T100" s="146">
        <v>146300</v>
      </c>
      <c r="U100" s="111">
        <v>0</v>
      </c>
      <c r="V100" s="66">
        <f t="shared" si="1"/>
        <v>0</v>
      </c>
      <c r="W100" s="93" t="s">
        <v>73</v>
      </c>
      <c r="X100" s="21" t="s">
        <v>43</v>
      </c>
      <c r="Y100" s="104">
        <v>11.14</v>
      </c>
    </row>
    <row r="101" spans="2:25" ht="63.75">
      <c r="B101" s="93" t="s">
        <v>429</v>
      </c>
      <c r="C101" s="91" t="s">
        <v>45</v>
      </c>
      <c r="D101" s="112" t="s">
        <v>358</v>
      </c>
      <c r="E101" s="102" t="s">
        <v>359</v>
      </c>
      <c r="F101" s="103" t="s">
        <v>428</v>
      </c>
      <c r="G101" s="104"/>
      <c r="H101" s="18" t="s">
        <v>44</v>
      </c>
      <c r="I101" s="105">
        <v>0</v>
      </c>
      <c r="J101" s="106">
        <v>470000000</v>
      </c>
      <c r="K101" s="89" t="s">
        <v>42</v>
      </c>
      <c r="L101" s="107" t="s">
        <v>411</v>
      </c>
      <c r="M101" s="108" t="s">
        <v>99</v>
      </c>
      <c r="N101" s="90" t="s">
        <v>26</v>
      </c>
      <c r="O101" s="109" t="s">
        <v>48</v>
      </c>
      <c r="P101" s="91" t="s">
        <v>71</v>
      </c>
      <c r="Q101" s="92" t="s">
        <v>72</v>
      </c>
      <c r="R101" s="91" t="s">
        <v>36</v>
      </c>
      <c r="S101" s="156">
        <v>2</v>
      </c>
      <c r="T101" s="146">
        <v>146300</v>
      </c>
      <c r="U101" s="163">
        <f>S101*T101</f>
        <v>292600</v>
      </c>
      <c r="V101" s="66">
        <f t="shared" si="1"/>
        <v>327712.00000000006</v>
      </c>
      <c r="W101" s="93" t="s">
        <v>73</v>
      </c>
      <c r="X101" s="21" t="s">
        <v>43</v>
      </c>
      <c r="Y101" s="104"/>
    </row>
    <row r="102" spans="2:25" ht="63.75">
      <c r="B102" s="93" t="s">
        <v>430</v>
      </c>
      <c r="C102" s="91" t="s">
        <v>45</v>
      </c>
      <c r="D102" s="114" t="s">
        <v>292</v>
      </c>
      <c r="E102" s="149" t="s">
        <v>333</v>
      </c>
      <c r="F102" s="103" t="s">
        <v>431</v>
      </c>
      <c r="G102" s="104"/>
      <c r="H102" s="18" t="s">
        <v>44</v>
      </c>
      <c r="I102" s="105">
        <v>0</v>
      </c>
      <c r="J102" s="106">
        <v>470000000</v>
      </c>
      <c r="K102" s="89" t="s">
        <v>42</v>
      </c>
      <c r="L102" s="107" t="s">
        <v>98</v>
      </c>
      <c r="M102" s="108" t="s">
        <v>99</v>
      </c>
      <c r="N102" s="90" t="s">
        <v>26</v>
      </c>
      <c r="O102" s="109" t="s">
        <v>100</v>
      </c>
      <c r="P102" s="91" t="s">
        <v>71</v>
      </c>
      <c r="Q102" s="92" t="s">
        <v>72</v>
      </c>
      <c r="R102" s="91" t="s">
        <v>36</v>
      </c>
      <c r="S102" s="156">
        <v>20</v>
      </c>
      <c r="T102" s="146">
        <v>2100</v>
      </c>
      <c r="U102" s="111">
        <v>0</v>
      </c>
      <c r="V102" s="66">
        <f t="shared" si="1"/>
        <v>0</v>
      </c>
      <c r="W102" s="93" t="s">
        <v>73</v>
      </c>
      <c r="X102" s="21" t="s">
        <v>43</v>
      </c>
      <c r="Y102" s="104">
        <v>11.14</v>
      </c>
    </row>
    <row r="103" spans="2:25" ht="63.75">
      <c r="B103" s="93" t="s">
        <v>432</v>
      </c>
      <c r="C103" s="91" t="s">
        <v>45</v>
      </c>
      <c r="D103" s="114" t="s">
        <v>292</v>
      </c>
      <c r="E103" s="149" t="s">
        <v>333</v>
      </c>
      <c r="F103" s="103" t="s">
        <v>431</v>
      </c>
      <c r="G103" s="104"/>
      <c r="H103" s="18" t="s">
        <v>44</v>
      </c>
      <c r="I103" s="105">
        <v>0</v>
      </c>
      <c r="J103" s="106">
        <v>470000000</v>
      </c>
      <c r="K103" s="89" t="s">
        <v>42</v>
      </c>
      <c r="L103" s="107" t="s">
        <v>411</v>
      </c>
      <c r="M103" s="108" t="s">
        <v>99</v>
      </c>
      <c r="N103" s="90" t="s">
        <v>26</v>
      </c>
      <c r="O103" s="109" t="s">
        <v>48</v>
      </c>
      <c r="P103" s="91" t="s">
        <v>71</v>
      </c>
      <c r="Q103" s="92" t="s">
        <v>72</v>
      </c>
      <c r="R103" s="91" t="s">
        <v>36</v>
      </c>
      <c r="S103" s="156">
        <v>20</v>
      </c>
      <c r="T103" s="146">
        <v>2100</v>
      </c>
      <c r="U103" s="163">
        <f>S103*T103</f>
        <v>42000</v>
      </c>
      <c r="V103" s="66">
        <f t="shared" si="1"/>
        <v>47040.00000000001</v>
      </c>
      <c r="W103" s="93" t="s">
        <v>73</v>
      </c>
      <c r="X103" s="21" t="s">
        <v>43</v>
      </c>
      <c r="Y103" s="104"/>
    </row>
    <row r="104" spans="2:25" ht="63.75">
      <c r="B104" s="93" t="s">
        <v>433</v>
      </c>
      <c r="C104" s="91" t="s">
        <v>45</v>
      </c>
      <c r="D104" s="112" t="s">
        <v>325</v>
      </c>
      <c r="E104" s="102" t="s">
        <v>326</v>
      </c>
      <c r="F104" s="103" t="s">
        <v>434</v>
      </c>
      <c r="G104" s="104"/>
      <c r="H104" s="18" t="s">
        <v>44</v>
      </c>
      <c r="I104" s="105">
        <v>0</v>
      </c>
      <c r="J104" s="106">
        <v>470000000</v>
      </c>
      <c r="K104" s="89" t="s">
        <v>42</v>
      </c>
      <c r="L104" s="107" t="s">
        <v>98</v>
      </c>
      <c r="M104" s="108" t="s">
        <v>99</v>
      </c>
      <c r="N104" s="90" t="s">
        <v>26</v>
      </c>
      <c r="O104" s="109" t="s">
        <v>100</v>
      </c>
      <c r="P104" s="91" t="s">
        <v>71</v>
      </c>
      <c r="Q104" s="92" t="s">
        <v>72</v>
      </c>
      <c r="R104" s="91" t="s">
        <v>36</v>
      </c>
      <c r="S104" s="156">
        <v>20</v>
      </c>
      <c r="T104" s="146">
        <v>1400</v>
      </c>
      <c r="U104" s="111">
        <v>0</v>
      </c>
      <c r="V104" s="66">
        <f t="shared" si="1"/>
        <v>0</v>
      </c>
      <c r="W104" s="93" t="s">
        <v>73</v>
      </c>
      <c r="X104" s="21" t="s">
        <v>43</v>
      </c>
      <c r="Y104" s="104">
        <v>11.14</v>
      </c>
    </row>
    <row r="105" spans="2:25" ht="63.75">
      <c r="B105" s="93" t="s">
        <v>435</v>
      </c>
      <c r="C105" s="91" t="s">
        <v>45</v>
      </c>
      <c r="D105" s="112" t="s">
        <v>325</v>
      </c>
      <c r="E105" s="102" t="s">
        <v>326</v>
      </c>
      <c r="F105" s="103" t="s">
        <v>434</v>
      </c>
      <c r="G105" s="104"/>
      <c r="H105" s="18" t="s">
        <v>44</v>
      </c>
      <c r="I105" s="105">
        <v>0</v>
      </c>
      <c r="J105" s="106">
        <v>470000000</v>
      </c>
      <c r="K105" s="89" t="s">
        <v>42</v>
      </c>
      <c r="L105" s="107" t="s">
        <v>411</v>
      </c>
      <c r="M105" s="108" t="s">
        <v>99</v>
      </c>
      <c r="N105" s="90" t="s">
        <v>26</v>
      </c>
      <c r="O105" s="109" t="s">
        <v>48</v>
      </c>
      <c r="P105" s="91" t="s">
        <v>71</v>
      </c>
      <c r="Q105" s="92" t="s">
        <v>72</v>
      </c>
      <c r="R105" s="91" t="s">
        <v>36</v>
      </c>
      <c r="S105" s="156">
        <v>20</v>
      </c>
      <c r="T105" s="146">
        <v>1400</v>
      </c>
      <c r="U105" s="163">
        <f>S105*T105</f>
        <v>28000</v>
      </c>
      <c r="V105" s="66">
        <f t="shared" si="1"/>
        <v>31360.000000000004</v>
      </c>
      <c r="W105" s="93" t="s">
        <v>73</v>
      </c>
      <c r="X105" s="21" t="s">
        <v>43</v>
      </c>
      <c r="Y105" s="104"/>
    </row>
    <row r="106" spans="2:25" ht="63.75">
      <c r="B106" s="93" t="s">
        <v>436</v>
      </c>
      <c r="C106" s="91" t="s">
        <v>45</v>
      </c>
      <c r="D106" s="117"/>
      <c r="E106" s="113" t="s">
        <v>437</v>
      </c>
      <c r="F106" s="103" t="s">
        <v>438</v>
      </c>
      <c r="G106" s="104"/>
      <c r="H106" s="18" t="s">
        <v>44</v>
      </c>
      <c r="I106" s="105">
        <v>0</v>
      </c>
      <c r="J106" s="106">
        <v>470000000</v>
      </c>
      <c r="K106" s="89" t="s">
        <v>42</v>
      </c>
      <c r="L106" s="107" t="s">
        <v>98</v>
      </c>
      <c r="M106" s="108" t="s">
        <v>99</v>
      </c>
      <c r="N106" s="90" t="s">
        <v>26</v>
      </c>
      <c r="O106" s="109" t="s">
        <v>100</v>
      </c>
      <c r="P106" s="91" t="s">
        <v>71</v>
      </c>
      <c r="Q106" s="92" t="s">
        <v>91</v>
      </c>
      <c r="R106" s="91" t="s">
        <v>92</v>
      </c>
      <c r="S106" s="156">
        <v>2</v>
      </c>
      <c r="T106" s="146">
        <v>260000</v>
      </c>
      <c r="U106" s="111">
        <v>0</v>
      </c>
      <c r="V106" s="66">
        <f t="shared" si="1"/>
        <v>0</v>
      </c>
      <c r="W106" s="93" t="s">
        <v>73</v>
      </c>
      <c r="X106" s="21" t="s">
        <v>43</v>
      </c>
      <c r="Y106" s="104">
        <v>11.14</v>
      </c>
    </row>
    <row r="107" spans="2:25" ht="63.75">
      <c r="B107" s="93" t="s">
        <v>439</v>
      </c>
      <c r="C107" s="91" t="s">
        <v>45</v>
      </c>
      <c r="D107" s="117"/>
      <c r="E107" s="113" t="s">
        <v>437</v>
      </c>
      <c r="F107" s="103" t="s">
        <v>438</v>
      </c>
      <c r="G107" s="104"/>
      <c r="H107" s="18" t="s">
        <v>44</v>
      </c>
      <c r="I107" s="105">
        <v>0</v>
      </c>
      <c r="J107" s="106">
        <v>470000000</v>
      </c>
      <c r="K107" s="89" t="s">
        <v>42</v>
      </c>
      <c r="L107" s="107" t="s">
        <v>411</v>
      </c>
      <c r="M107" s="108" t="s">
        <v>99</v>
      </c>
      <c r="N107" s="90" t="s">
        <v>26</v>
      </c>
      <c r="O107" s="109" t="s">
        <v>48</v>
      </c>
      <c r="P107" s="91" t="s">
        <v>71</v>
      </c>
      <c r="Q107" s="92" t="s">
        <v>91</v>
      </c>
      <c r="R107" s="91" t="s">
        <v>92</v>
      </c>
      <c r="S107" s="156">
        <v>2</v>
      </c>
      <c r="T107" s="146">
        <v>260000</v>
      </c>
      <c r="U107" s="163">
        <f>S107*T107</f>
        <v>520000</v>
      </c>
      <c r="V107" s="66">
        <f t="shared" si="1"/>
        <v>582400</v>
      </c>
      <c r="W107" s="93" t="s">
        <v>73</v>
      </c>
      <c r="X107" s="21" t="s">
        <v>43</v>
      </c>
      <c r="Y107" s="104"/>
    </row>
    <row r="108" spans="2:25" ht="63.75">
      <c r="B108" s="93" t="s">
        <v>440</v>
      </c>
      <c r="C108" s="91" t="s">
        <v>45</v>
      </c>
      <c r="D108" s="114" t="s">
        <v>441</v>
      </c>
      <c r="E108" s="149" t="s">
        <v>442</v>
      </c>
      <c r="F108" s="103" t="s">
        <v>443</v>
      </c>
      <c r="G108" s="104"/>
      <c r="H108" s="18" t="s">
        <v>44</v>
      </c>
      <c r="I108" s="105">
        <v>0</v>
      </c>
      <c r="J108" s="106">
        <v>470000000</v>
      </c>
      <c r="K108" s="89" t="s">
        <v>42</v>
      </c>
      <c r="L108" s="107" t="s">
        <v>98</v>
      </c>
      <c r="M108" s="108" t="s">
        <v>99</v>
      </c>
      <c r="N108" s="90" t="s">
        <v>26</v>
      </c>
      <c r="O108" s="109" t="s">
        <v>100</v>
      </c>
      <c r="P108" s="91" t="s">
        <v>71</v>
      </c>
      <c r="Q108" s="92" t="s">
        <v>72</v>
      </c>
      <c r="R108" s="91" t="s">
        <v>36</v>
      </c>
      <c r="S108" s="156">
        <v>4</v>
      </c>
      <c r="T108" s="146">
        <v>1705.34</v>
      </c>
      <c r="U108" s="111">
        <v>0</v>
      </c>
      <c r="V108" s="66">
        <f t="shared" si="1"/>
        <v>0</v>
      </c>
      <c r="W108" s="93" t="s">
        <v>73</v>
      </c>
      <c r="X108" s="21" t="s">
        <v>43</v>
      </c>
      <c r="Y108" s="104">
        <v>11.14</v>
      </c>
    </row>
    <row r="109" spans="2:25" ht="63.75">
      <c r="B109" s="93" t="s">
        <v>444</v>
      </c>
      <c r="C109" s="91" t="s">
        <v>45</v>
      </c>
      <c r="D109" s="114" t="s">
        <v>441</v>
      </c>
      <c r="E109" s="149" t="s">
        <v>442</v>
      </c>
      <c r="F109" s="103" t="s">
        <v>443</v>
      </c>
      <c r="G109" s="104"/>
      <c r="H109" s="18" t="s">
        <v>44</v>
      </c>
      <c r="I109" s="105">
        <v>0</v>
      </c>
      <c r="J109" s="106">
        <v>470000000</v>
      </c>
      <c r="K109" s="89" t="s">
        <v>42</v>
      </c>
      <c r="L109" s="107" t="s">
        <v>411</v>
      </c>
      <c r="M109" s="108" t="s">
        <v>99</v>
      </c>
      <c r="N109" s="90" t="s">
        <v>26</v>
      </c>
      <c r="O109" s="109" t="s">
        <v>48</v>
      </c>
      <c r="P109" s="91" t="s">
        <v>71</v>
      </c>
      <c r="Q109" s="92" t="s">
        <v>72</v>
      </c>
      <c r="R109" s="91" t="s">
        <v>36</v>
      </c>
      <c r="S109" s="156">
        <v>4</v>
      </c>
      <c r="T109" s="146">
        <v>1705.34</v>
      </c>
      <c r="U109" s="163">
        <f>S109*T109</f>
        <v>6821.36</v>
      </c>
      <c r="V109" s="66">
        <f t="shared" si="1"/>
        <v>7639.9232</v>
      </c>
      <c r="W109" s="93" t="s">
        <v>73</v>
      </c>
      <c r="X109" s="21" t="s">
        <v>43</v>
      </c>
      <c r="Y109" s="104"/>
    </row>
    <row r="110" spans="2:25" ht="63.75">
      <c r="B110" s="93" t="s">
        <v>445</v>
      </c>
      <c r="C110" s="91" t="s">
        <v>45</v>
      </c>
      <c r="D110" s="114" t="s">
        <v>446</v>
      </c>
      <c r="E110" s="113" t="s">
        <v>447</v>
      </c>
      <c r="F110" s="103" t="s">
        <v>448</v>
      </c>
      <c r="G110" s="104"/>
      <c r="H110" s="18" t="s">
        <v>44</v>
      </c>
      <c r="I110" s="105">
        <v>0</v>
      </c>
      <c r="J110" s="106">
        <v>470000000</v>
      </c>
      <c r="K110" s="89" t="s">
        <v>42</v>
      </c>
      <c r="L110" s="107" t="s">
        <v>98</v>
      </c>
      <c r="M110" s="108" t="s">
        <v>99</v>
      </c>
      <c r="N110" s="90" t="s">
        <v>26</v>
      </c>
      <c r="O110" s="109" t="s">
        <v>100</v>
      </c>
      <c r="P110" s="91" t="s">
        <v>71</v>
      </c>
      <c r="Q110" s="92" t="s">
        <v>72</v>
      </c>
      <c r="R110" s="91" t="s">
        <v>36</v>
      </c>
      <c r="S110" s="156">
        <v>4</v>
      </c>
      <c r="T110" s="146">
        <v>6300</v>
      </c>
      <c r="U110" s="111">
        <v>0</v>
      </c>
      <c r="V110" s="66">
        <f t="shared" si="1"/>
        <v>0</v>
      </c>
      <c r="W110" s="93" t="s">
        <v>73</v>
      </c>
      <c r="X110" s="21" t="s">
        <v>43</v>
      </c>
      <c r="Y110" s="104">
        <v>11.14</v>
      </c>
    </row>
    <row r="111" spans="2:25" ht="63.75">
      <c r="B111" s="93" t="s">
        <v>449</v>
      </c>
      <c r="C111" s="91" t="s">
        <v>45</v>
      </c>
      <c r="D111" s="114" t="s">
        <v>446</v>
      </c>
      <c r="E111" s="113" t="s">
        <v>447</v>
      </c>
      <c r="F111" s="103" t="s">
        <v>448</v>
      </c>
      <c r="G111" s="104"/>
      <c r="H111" s="18" t="s">
        <v>44</v>
      </c>
      <c r="I111" s="105">
        <v>0</v>
      </c>
      <c r="J111" s="106">
        <v>470000000</v>
      </c>
      <c r="K111" s="89" t="s">
        <v>42</v>
      </c>
      <c r="L111" s="107" t="s">
        <v>411</v>
      </c>
      <c r="M111" s="108" t="s">
        <v>99</v>
      </c>
      <c r="N111" s="90" t="s">
        <v>26</v>
      </c>
      <c r="O111" s="109" t="s">
        <v>48</v>
      </c>
      <c r="P111" s="91" t="s">
        <v>71</v>
      </c>
      <c r="Q111" s="92" t="s">
        <v>72</v>
      </c>
      <c r="R111" s="91" t="s">
        <v>36</v>
      </c>
      <c r="S111" s="156">
        <v>4</v>
      </c>
      <c r="T111" s="146">
        <v>6300</v>
      </c>
      <c r="U111" s="163">
        <f>S111*T111</f>
        <v>25200</v>
      </c>
      <c r="V111" s="66">
        <f t="shared" si="1"/>
        <v>28224.000000000004</v>
      </c>
      <c r="W111" s="93" t="s">
        <v>73</v>
      </c>
      <c r="X111" s="21" t="s">
        <v>43</v>
      </c>
      <c r="Y111" s="104"/>
    </row>
    <row r="112" spans="2:25" ht="63.75">
      <c r="B112" s="93" t="s">
        <v>450</v>
      </c>
      <c r="C112" s="91" t="s">
        <v>45</v>
      </c>
      <c r="D112" s="114" t="s">
        <v>451</v>
      </c>
      <c r="E112" s="113" t="s">
        <v>447</v>
      </c>
      <c r="F112" s="103" t="s">
        <v>452</v>
      </c>
      <c r="G112" s="104"/>
      <c r="H112" s="18" t="s">
        <v>44</v>
      </c>
      <c r="I112" s="105">
        <v>0</v>
      </c>
      <c r="J112" s="106">
        <v>470000000</v>
      </c>
      <c r="K112" s="89" t="s">
        <v>42</v>
      </c>
      <c r="L112" s="107" t="s">
        <v>98</v>
      </c>
      <c r="M112" s="108" t="s">
        <v>99</v>
      </c>
      <c r="N112" s="90" t="s">
        <v>26</v>
      </c>
      <c r="O112" s="109" t="s">
        <v>100</v>
      </c>
      <c r="P112" s="91" t="s">
        <v>71</v>
      </c>
      <c r="Q112" s="92" t="s">
        <v>72</v>
      </c>
      <c r="R112" s="91" t="s">
        <v>36</v>
      </c>
      <c r="S112" s="156">
        <v>4</v>
      </c>
      <c r="T112" s="146">
        <v>6300</v>
      </c>
      <c r="U112" s="111">
        <v>0</v>
      </c>
      <c r="V112" s="66">
        <f t="shared" si="1"/>
        <v>0</v>
      </c>
      <c r="W112" s="93" t="s">
        <v>73</v>
      </c>
      <c r="X112" s="21" t="s">
        <v>43</v>
      </c>
      <c r="Y112" s="104">
        <v>11.14</v>
      </c>
    </row>
    <row r="113" spans="2:25" ht="63.75">
      <c r="B113" s="93" t="s">
        <v>453</v>
      </c>
      <c r="C113" s="91" t="s">
        <v>45</v>
      </c>
      <c r="D113" s="114" t="s">
        <v>451</v>
      </c>
      <c r="E113" s="113" t="s">
        <v>447</v>
      </c>
      <c r="F113" s="103" t="s">
        <v>452</v>
      </c>
      <c r="G113" s="104"/>
      <c r="H113" s="18" t="s">
        <v>44</v>
      </c>
      <c r="I113" s="105">
        <v>0</v>
      </c>
      <c r="J113" s="106">
        <v>470000000</v>
      </c>
      <c r="K113" s="89" t="s">
        <v>42</v>
      </c>
      <c r="L113" s="107" t="s">
        <v>411</v>
      </c>
      <c r="M113" s="108" t="s">
        <v>99</v>
      </c>
      <c r="N113" s="90" t="s">
        <v>26</v>
      </c>
      <c r="O113" s="109" t="s">
        <v>48</v>
      </c>
      <c r="P113" s="91" t="s">
        <v>71</v>
      </c>
      <c r="Q113" s="92" t="s">
        <v>72</v>
      </c>
      <c r="R113" s="91" t="s">
        <v>36</v>
      </c>
      <c r="S113" s="156">
        <v>4</v>
      </c>
      <c r="T113" s="146">
        <v>6300</v>
      </c>
      <c r="U113" s="163">
        <f>S113*T113</f>
        <v>25200</v>
      </c>
      <c r="V113" s="66">
        <f t="shared" si="1"/>
        <v>28224.000000000004</v>
      </c>
      <c r="W113" s="93" t="s">
        <v>73</v>
      </c>
      <c r="X113" s="21" t="s">
        <v>43</v>
      </c>
      <c r="Y113" s="104"/>
    </row>
    <row r="114" spans="2:25" ht="63.75">
      <c r="B114" s="93" t="s">
        <v>311</v>
      </c>
      <c r="C114" s="91" t="s">
        <v>45</v>
      </c>
      <c r="D114" s="114" t="s">
        <v>287</v>
      </c>
      <c r="E114" s="149" t="s">
        <v>312</v>
      </c>
      <c r="F114" s="103" t="s">
        <v>313</v>
      </c>
      <c r="G114" s="104"/>
      <c r="H114" s="18" t="s">
        <v>44</v>
      </c>
      <c r="I114" s="105">
        <v>0</v>
      </c>
      <c r="J114" s="106">
        <v>470000000</v>
      </c>
      <c r="K114" s="89" t="s">
        <v>42</v>
      </c>
      <c r="L114" s="107" t="s">
        <v>98</v>
      </c>
      <c r="M114" s="108" t="s">
        <v>99</v>
      </c>
      <c r="N114" s="90" t="s">
        <v>26</v>
      </c>
      <c r="O114" s="109" t="s">
        <v>100</v>
      </c>
      <c r="P114" s="91" t="s">
        <v>71</v>
      </c>
      <c r="Q114" s="92" t="s">
        <v>72</v>
      </c>
      <c r="R114" s="91" t="s">
        <v>36</v>
      </c>
      <c r="S114" s="150">
        <v>6</v>
      </c>
      <c r="T114" s="146">
        <v>15000</v>
      </c>
      <c r="U114" s="111">
        <v>0</v>
      </c>
      <c r="V114" s="66">
        <f t="shared" si="1"/>
        <v>0</v>
      </c>
      <c r="W114" s="93" t="s">
        <v>73</v>
      </c>
      <c r="X114" s="21" t="s">
        <v>43</v>
      </c>
      <c r="Y114" s="104">
        <v>11.14</v>
      </c>
    </row>
    <row r="115" spans="2:25" ht="63.75">
      <c r="B115" s="93" t="s">
        <v>314</v>
      </c>
      <c r="C115" s="91" t="s">
        <v>45</v>
      </c>
      <c r="D115" s="114" t="s">
        <v>287</v>
      </c>
      <c r="E115" s="149" t="s">
        <v>312</v>
      </c>
      <c r="F115" s="103" t="s">
        <v>313</v>
      </c>
      <c r="G115" s="104"/>
      <c r="H115" s="18" t="s">
        <v>44</v>
      </c>
      <c r="I115" s="105">
        <v>0</v>
      </c>
      <c r="J115" s="106">
        <v>470000000</v>
      </c>
      <c r="K115" s="89" t="s">
        <v>42</v>
      </c>
      <c r="L115" s="107" t="s">
        <v>315</v>
      </c>
      <c r="M115" s="108" t="s">
        <v>99</v>
      </c>
      <c r="N115" s="90" t="s">
        <v>26</v>
      </c>
      <c r="O115" s="109" t="s">
        <v>48</v>
      </c>
      <c r="P115" s="91" t="s">
        <v>71</v>
      </c>
      <c r="Q115" s="92" t="s">
        <v>72</v>
      </c>
      <c r="R115" s="91" t="s">
        <v>36</v>
      </c>
      <c r="S115" s="150">
        <v>6</v>
      </c>
      <c r="T115" s="146">
        <v>15000</v>
      </c>
      <c r="U115" s="163">
        <f>S115*T115</f>
        <v>90000</v>
      </c>
      <c r="V115" s="66">
        <f t="shared" si="1"/>
        <v>100800.00000000001</v>
      </c>
      <c r="W115" s="93" t="s">
        <v>73</v>
      </c>
      <c r="X115" s="21" t="s">
        <v>43</v>
      </c>
      <c r="Y115" s="104"/>
    </row>
    <row r="116" spans="2:25" ht="63.75">
      <c r="B116" s="93" t="s">
        <v>316</v>
      </c>
      <c r="C116" s="91" t="s">
        <v>45</v>
      </c>
      <c r="D116" s="112" t="s">
        <v>317</v>
      </c>
      <c r="E116" s="102" t="s">
        <v>318</v>
      </c>
      <c r="F116" s="119" t="s">
        <v>319</v>
      </c>
      <c r="G116" s="104"/>
      <c r="H116" s="18" t="s">
        <v>44</v>
      </c>
      <c r="I116" s="105">
        <v>0</v>
      </c>
      <c r="J116" s="106">
        <v>470000000</v>
      </c>
      <c r="K116" s="89" t="s">
        <v>42</v>
      </c>
      <c r="L116" s="107" t="s">
        <v>98</v>
      </c>
      <c r="M116" s="108" t="s">
        <v>99</v>
      </c>
      <c r="N116" s="90" t="s">
        <v>26</v>
      </c>
      <c r="O116" s="109" t="s">
        <v>100</v>
      </c>
      <c r="P116" s="91" t="s">
        <v>71</v>
      </c>
      <c r="Q116" s="92" t="s">
        <v>72</v>
      </c>
      <c r="R116" s="91" t="s">
        <v>36</v>
      </c>
      <c r="S116" s="119">
        <v>50</v>
      </c>
      <c r="T116" s="146">
        <v>4500</v>
      </c>
      <c r="U116" s="111">
        <v>0</v>
      </c>
      <c r="V116" s="66">
        <f t="shared" si="1"/>
        <v>0</v>
      </c>
      <c r="W116" s="93" t="s">
        <v>73</v>
      </c>
      <c r="X116" s="21" t="s">
        <v>43</v>
      </c>
      <c r="Y116" s="104">
        <v>11.14</v>
      </c>
    </row>
    <row r="117" spans="2:25" ht="63.75">
      <c r="B117" s="93" t="s">
        <v>320</v>
      </c>
      <c r="C117" s="91" t="s">
        <v>45</v>
      </c>
      <c r="D117" s="112" t="s">
        <v>317</v>
      </c>
      <c r="E117" s="102" t="s">
        <v>318</v>
      </c>
      <c r="F117" s="119" t="s">
        <v>319</v>
      </c>
      <c r="G117" s="104"/>
      <c r="H117" s="18" t="s">
        <v>44</v>
      </c>
      <c r="I117" s="105">
        <v>0</v>
      </c>
      <c r="J117" s="106">
        <v>470000000</v>
      </c>
      <c r="K117" s="89" t="s">
        <v>42</v>
      </c>
      <c r="L117" s="107" t="s">
        <v>315</v>
      </c>
      <c r="M117" s="108" t="s">
        <v>99</v>
      </c>
      <c r="N117" s="90" t="s">
        <v>26</v>
      </c>
      <c r="O117" s="109" t="s">
        <v>48</v>
      </c>
      <c r="P117" s="91" t="s">
        <v>71</v>
      </c>
      <c r="Q117" s="92" t="s">
        <v>72</v>
      </c>
      <c r="R117" s="91" t="s">
        <v>36</v>
      </c>
      <c r="S117" s="119">
        <v>50</v>
      </c>
      <c r="T117" s="146">
        <v>4500</v>
      </c>
      <c r="U117" s="163">
        <f>S117*T117</f>
        <v>225000</v>
      </c>
      <c r="V117" s="66">
        <f t="shared" si="1"/>
        <v>252000.00000000003</v>
      </c>
      <c r="W117" s="93" t="s">
        <v>73</v>
      </c>
      <c r="X117" s="21" t="s">
        <v>43</v>
      </c>
      <c r="Y117" s="104"/>
    </row>
    <row r="118" spans="2:25" ht="63.75">
      <c r="B118" s="93" t="s">
        <v>321</v>
      </c>
      <c r="C118" s="91" t="s">
        <v>45</v>
      </c>
      <c r="D118" s="112" t="s">
        <v>317</v>
      </c>
      <c r="E118" s="102" t="s">
        <v>318</v>
      </c>
      <c r="F118" s="119" t="s">
        <v>322</v>
      </c>
      <c r="G118" s="104"/>
      <c r="H118" s="18" t="s">
        <v>44</v>
      </c>
      <c r="I118" s="105">
        <v>0</v>
      </c>
      <c r="J118" s="106">
        <v>470000000</v>
      </c>
      <c r="K118" s="89" t="s">
        <v>42</v>
      </c>
      <c r="L118" s="107" t="s">
        <v>98</v>
      </c>
      <c r="M118" s="108" t="s">
        <v>99</v>
      </c>
      <c r="N118" s="90" t="s">
        <v>26</v>
      </c>
      <c r="O118" s="109" t="s">
        <v>100</v>
      </c>
      <c r="P118" s="91" t="s">
        <v>71</v>
      </c>
      <c r="Q118" s="92" t="s">
        <v>72</v>
      </c>
      <c r="R118" s="91" t="s">
        <v>36</v>
      </c>
      <c r="S118" s="119">
        <v>50</v>
      </c>
      <c r="T118" s="146">
        <v>1700</v>
      </c>
      <c r="U118" s="111">
        <v>0</v>
      </c>
      <c r="V118" s="66">
        <f t="shared" si="1"/>
        <v>0</v>
      </c>
      <c r="W118" s="93" t="s">
        <v>73</v>
      </c>
      <c r="X118" s="21" t="s">
        <v>43</v>
      </c>
      <c r="Y118" s="104">
        <v>11.14</v>
      </c>
    </row>
    <row r="119" spans="2:25" ht="63.75">
      <c r="B119" s="93" t="s">
        <v>323</v>
      </c>
      <c r="C119" s="91" t="s">
        <v>45</v>
      </c>
      <c r="D119" s="112" t="s">
        <v>317</v>
      </c>
      <c r="E119" s="102" t="s">
        <v>318</v>
      </c>
      <c r="F119" s="119" t="s">
        <v>322</v>
      </c>
      <c r="G119" s="104"/>
      <c r="H119" s="18" t="s">
        <v>44</v>
      </c>
      <c r="I119" s="105">
        <v>0</v>
      </c>
      <c r="J119" s="106">
        <v>470000000</v>
      </c>
      <c r="K119" s="89" t="s">
        <v>42</v>
      </c>
      <c r="L119" s="107" t="s">
        <v>315</v>
      </c>
      <c r="M119" s="108" t="s">
        <v>99</v>
      </c>
      <c r="N119" s="90" t="s">
        <v>26</v>
      </c>
      <c r="O119" s="109" t="s">
        <v>48</v>
      </c>
      <c r="P119" s="91" t="s">
        <v>71</v>
      </c>
      <c r="Q119" s="92" t="s">
        <v>72</v>
      </c>
      <c r="R119" s="91" t="s">
        <v>36</v>
      </c>
      <c r="S119" s="119">
        <v>50</v>
      </c>
      <c r="T119" s="146">
        <v>1700</v>
      </c>
      <c r="U119" s="163">
        <f>S119*T119</f>
        <v>85000</v>
      </c>
      <c r="V119" s="66">
        <f t="shared" si="1"/>
        <v>95200.00000000001</v>
      </c>
      <c r="W119" s="93" t="s">
        <v>73</v>
      </c>
      <c r="X119" s="21" t="s">
        <v>43</v>
      </c>
      <c r="Y119" s="104"/>
    </row>
    <row r="120" spans="2:25" ht="63.75">
      <c r="B120" s="93" t="s">
        <v>324</v>
      </c>
      <c r="C120" s="91" t="s">
        <v>45</v>
      </c>
      <c r="D120" s="112" t="s">
        <v>325</v>
      </c>
      <c r="E120" s="102" t="s">
        <v>326</v>
      </c>
      <c r="F120" s="119" t="s">
        <v>327</v>
      </c>
      <c r="G120" s="104"/>
      <c r="H120" s="18" t="s">
        <v>44</v>
      </c>
      <c r="I120" s="105">
        <v>0</v>
      </c>
      <c r="J120" s="106">
        <v>470000000</v>
      </c>
      <c r="K120" s="89" t="s">
        <v>42</v>
      </c>
      <c r="L120" s="107" t="s">
        <v>98</v>
      </c>
      <c r="M120" s="108" t="s">
        <v>99</v>
      </c>
      <c r="N120" s="90" t="s">
        <v>26</v>
      </c>
      <c r="O120" s="109" t="s">
        <v>100</v>
      </c>
      <c r="P120" s="91" t="s">
        <v>71</v>
      </c>
      <c r="Q120" s="92" t="s">
        <v>72</v>
      </c>
      <c r="R120" s="91" t="s">
        <v>36</v>
      </c>
      <c r="S120" s="119">
        <v>20</v>
      </c>
      <c r="T120" s="151">
        <v>7100</v>
      </c>
      <c r="U120" s="111">
        <v>0</v>
      </c>
      <c r="V120" s="66">
        <f t="shared" si="1"/>
        <v>0</v>
      </c>
      <c r="W120" s="93" t="s">
        <v>73</v>
      </c>
      <c r="X120" s="21" t="s">
        <v>43</v>
      </c>
      <c r="Y120" s="104">
        <v>11.14</v>
      </c>
    </row>
    <row r="121" spans="2:25" ht="63.75">
      <c r="B121" s="93" t="s">
        <v>328</v>
      </c>
      <c r="C121" s="91" t="s">
        <v>45</v>
      </c>
      <c r="D121" s="112" t="s">
        <v>325</v>
      </c>
      <c r="E121" s="102" t="s">
        <v>326</v>
      </c>
      <c r="F121" s="119" t="s">
        <v>327</v>
      </c>
      <c r="G121" s="104"/>
      <c r="H121" s="18" t="s">
        <v>44</v>
      </c>
      <c r="I121" s="105">
        <v>0</v>
      </c>
      <c r="J121" s="106">
        <v>470000000</v>
      </c>
      <c r="K121" s="89" t="s">
        <v>42</v>
      </c>
      <c r="L121" s="107" t="s">
        <v>315</v>
      </c>
      <c r="M121" s="108" t="s">
        <v>99</v>
      </c>
      <c r="N121" s="90" t="s">
        <v>26</v>
      </c>
      <c r="O121" s="109" t="s">
        <v>48</v>
      </c>
      <c r="P121" s="91" t="s">
        <v>71</v>
      </c>
      <c r="Q121" s="92" t="s">
        <v>72</v>
      </c>
      <c r="R121" s="91" t="s">
        <v>36</v>
      </c>
      <c r="S121" s="119">
        <v>20</v>
      </c>
      <c r="T121" s="151">
        <v>7100</v>
      </c>
      <c r="U121" s="163">
        <f>S121*T121</f>
        <v>142000</v>
      </c>
      <c r="V121" s="66">
        <f t="shared" si="1"/>
        <v>159040.00000000003</v>
      </c>
      <c r="W121" s="93" t="s">
        <v>73</v>
      </c>
      <c r="X121" s="21" t="s">
        <v>43</v>
      </c>
      <c r="Y121" s="104"/>
    </row>
    <row r="122" spans="2:25" ht="63.75">
      <c r="B122" s="93" t="s">
        <v>329</v>
      </c>
      <c r="C122" s="91" t="s">
        <v>45</v>
      </c>
      <c r="D122" s="114" t="s">
        <v>287</v>
      </c>
      <c r="E122" s="149" t="s">
        <v>312</v>
      </c>
      <c r="F122" s="120" t="s">
        <v>330</v>
      </c>
      <c r="G122" s="104"/>
      <c r="H122" s="18" t="s">
        <v>44</v>
      </c>
      <c r="I122" s="105">
        <v>0</v>
      </c>
      <c r="J122" s="106">
        <v>470000000</v>
      </c>
      <c r="K122" s="89" t="s">
        <v>42</v>
      </c>
      <c r="L122" s="107" t="s">
        <v>98</v>
      </c>
      <c r="M122" s="108" t="s">
        <v>99</v>
      </c>
      <c r="N122" s="90" t="s">
        <v>26</v>
      </c>
      <c r="O122" s="109" t="s">
        <v>100</v>
      </c>
      <c r="P122" s="91" t="s">
        <v>71</v>
      </c>
      <c r="Q122" s="92" t="s">
        <v>72</v>
      </c>
      <c r="R122" s="91" t="s">
        <v>36</v>
      </c>
      <c r="S122" s="119">
        <v>20</v>
      </c>
      <c r="T122" s="151">
        <v>1400</v>
      </c>
      <c r="U122" s="111">
        <v>0</v>
      </c>
      <c r="V122" s="66">
        <f t="shared" si="1"/>
        <v>0</v>
      </c>
      <c r="W122" s="93" t="s">
        <v>73</v>
      </c>
      <c r="X122" s="21" t="s">
        <v>43</v>
      </c>
      <c r="Y122" s="104">
        <v>11.14</v>
      </c>
    </row>
    <row r="123" spans="2:25" ht="63.75">
      <c r="B123" s="93" t="s">
        <v>331</v>
      </c>
      <c r="C123" s="91" t="s">
        <v>45</v>
      </c>
      <c r="D123" s="114" t="s">
        <v>287</v>
      </c>
      <c r="E123" s="149" t="s">
        <v>312</v>
      </c>
      <c r="F123" s="120" t="s">
        <v>330</v>
      </c>
      <c r="G123" s="104"/>
      <c r="H123" s="18" t="s">
        <v>44</v>
      </c>
      <c r="I123" s="105">
        <v>0</v>
      </c>
      <c r="J123" s="106">
        <v>470000000</v>
      </c>
      <c r="K123" s="89" t="s">
        <v>42</v>
      </c>
      <c r="L123" s="107" t="s">
        <v>315</v>
      </c>
      <c r="M123" s="108" t="s">
        <v>99</v>
      </c>
      <c r="N123" s="90" t="s">
        <v>26</v>
      </c>
      <c r="O123" s="109" t="s">
        <v>48</v>
      </c>
      <c r="P123" s="91" t="s">
        <v>71</v>
      </c>
      <c r="Q123" s="92" t="s">
        <v>72</v>
      </c>
      <c r="R123" s="91" t="s">
        <v>36</v>
      </c>
      <c r="S123" s="119">
        <v>20</v>
      </c>
      <c r="T123" s="151">
        <v>1400</v>
      </c>
      <c r="U123" s="163">
        <f>S123*T123</f>
        <v>28000</v>
      </c>
      <c r="V123" s="66">
        <f t="shared" si="1"/>
        <v>31360.000000000004</v>
      </c>
      <c r="W123" s="93" t="s">
        <v>73</v>
      </c>
      <c r="X123" s="21" t="s">
        <v>43</v>
      </c>
      <c r="Y123" s="104"/>
    </row>
    <row r="124" spans="2:25" ht="63.75">
      <c r="B124" s="93" t="s">
        <v>332</v>
      </c>
      <c r="C124" s="91" t="s">
        <v>45</v>
      </c>
      <c r="D124" s="114" t="s">
        <v>292</v>
      </c>
      <c r="E124" s="149" t="s">
        <v>333</v>
      </c>
      <c r="F124" s="120" t="s">
        <v>334</v>
      </c>
      <c r="G124" s="104"/>
      <c r="H124" s="18" t="s">
        <v>44</v>
      </c>
      <c r="I124" s="105">
        <v>0</v>
      </c>
      <c r="J124" s="106">
        <v>470000000</v>
      </c>
      <c r="K124" s="89" t="s">
        <v>42</v>
      </c>
      <c r="L124" s="107" t="s">
        <v>98</v>
      </c>
      <c r="M124" s="108" t="s">
        <v>99</v>
      </c>
      <c r="N124" s="90" t="s">
        <v>26</v>
      </c>
      <c r="O124" s="109" t="s">
        <v>100</v>
      </c>
      <c r="P124" s="91" t="s">
        <v>71</v>
      </c>
      <c r="Q124" s="92" t="s">
        <v>72</v>
      </c>
      <c r="R124" s="91" t="s">
        <v>36</v>
      </c>
      <c r="S124" s="119">
        <v>20</v>
      </c>
      <c r="T124" s="151">
        <v>4000</v>
      </c>
      <c r="U124" s="111">
        <v>0</v>
      </c>
      <c r="V124" s="66">
        <f t="shared" si="1"/>
        <v>0</v>
      </c>
      <c r="W124" s="93" t="s">
        <v>73</v>
      </c>
      <c r="X124" s="21" t="s">
        <v>43</v>
      </c>
      <c r="Y124" s="104">
        <v>11.14</v>
      </c>
    </row>
    <row r="125" spans="2:25" ht="63.75">
      <c r="B125" s="93" t="s">
        <v>335</v>
      </c>
      <c r="C125" s="91" t="s">
        <v>45</v>
      </c>
      <c r="D125" s="114" t="s">
        <v>292</v>
      </c>
      <c r="E125" s="149" t="s">
        <v>333</v>
      </c>
      <c r="F125" s="120" t="s">
        <v>334</v>
      </c>
      <c r="G125" s="104"/>
      <c r="H125" s="18" t="s">
        <v>44</v>
      </c>
      <c r="I125" s="105">
        <v>0</v>
      </c>
      <c r="J125" s="106">
        <v>470000000</v>
      </c>
      <c r="K125" s="89" t="s">
        <v>42</v>
      </c>
      <c r="L125" s="107" t="s">
        <v>315</v>
      </c>
      <c r="M125" s="108" t="s">
        <v>99</v>
      </c>
      <c r="N125" s="90" t="s">
        <v>26</v>
      </c>
      <c r="O125" s="109" t="s">
        <v>48</v>
      </c>
      <c r="P125" s="91" t="s">
        <v>71</v>
      </c>
      <c r="Q125" s="92" t="s">
        <v>72</v>
      </c>
      <c r="R125" s="91" t="s">
        <v>36</v>
      </c>
      <c r="S125" s="119">
        <v>20</v>
      </c>
      <c r="T125" s="151">
        <v>4000</v>
      </c>
      <c r="U125" s="163">
        <f>S125*T125</f>
        <v>80000</v>
      </c>
      <c r="V125" s="66">
        <f t="shared" si="1"/>
        <v>89600.00000000001</v>
      </c>
      <c r="W125" s="93" t="s">
        <v>73</v>
      </c>
      <c r="X125" s="21" t="s">
        <v>43</v>
      </c>
      <c r="Y125" s="104"/>
    </row>
    <row r="126" spans="2:25" ht="63.75">
      <c r="B126" s="93" t="s">
        <v>336</v>
      </c>
      <c r="C126" s="91" t="s">
        <v>45</v>
      </c>
      <c r="D126" s="112" t="s">
        <v>325</v>
      </c>
      <c r="E126" s="102" t="s">
        <v>326</v>
      </c>
      <c r="F126" s="120" t="s">
        <v>337</v>
      </c>
      <c r="G126" s="104"/>
      <c r="H126" s="18" t="s">
        <v>44</v>
      </c>
      <c r="I126" s="105">
        <v>0</v>
      </c>
      <c r="J126" s="106">
        <v>470000000</v>
      </c>
      <c r="K126" s="89" t="s">
        <v>42</v>
      </c>
      <c r="L126" s="107" t="s">
        <v>98</v>
      </c>
      <c r="M126" s="108" t="s">
        <v>99</v>
      </c>
      <c r="N126" s="90" t="s">
        <v>26</v>
      </c>
      <c r="O126" s="109" t="s">
        <v>100</v>
      </c>
      <c r="P126" s="91" t="s">
        <v>71</v>
      </c>
      <c r="Q126" s="92" t="s">
        <v>72</v>
      </c>
      <c r="R126" s="91" t="s">
        <v>36</v>
      </c>
      <c r="S126" s="119">
        <v>10</v>
      </c>
      <c r="T126" s="151">
        <v>7866.07</v>
      </c>
      <c r="U126" s="111">
        <v>0</v>
      </c>
      <c r="V126" s="66">
        <f t="shared" si="1"/>
        <v>0</v>
      </c>
      <c r="W126" s="93" t="s">
        <v>73</v>
      </c>
      <c r="X126" s="21" t="s">
        <v>43</v>
      </c>
      <c r="Y126" s="104">
        <v>11.14</v>
      </c>
    </row>
    <row r="127" spans="2:25" ht="63.75">
      <c r="B127" s="93" t="s">
        <v>338</v>
      </c>
      <c r="C127" s="91" t="s">
        <v>45</v>
      </c>
      <c r="D127" s="112" t="s">
        <v>325</v>
      </c>
      <c r="E127" s="102" t="s">
        <v>326</v>
      </c>
      <c r="F127" s="120" t="s">
        <v>337</v>
      </c>
      <c r="G127" s="104"/>
      <c r="H127" s="18" t="s">
        <v>44</v>
      </c>
      <c r="I127" s="105">
        <v>0</v>
      </c>
      <c r="J127" s="106">
        <v>470000000</v>
      </c>
      <c r="K127" s="89" t="s">
        <v>42</v>
      </c>
      <c r="L127" s="107" t="s">
        <v>315</v>
      </c>
      <c r="M127" s="108" t="s">
        <v>99</v>
      </c>
      <c r="N127" s="90" t="s">
        <v>26</v>
      </c>
      <c r="O127" s="109" t="s">
        <v>48</v>
      </c>
      <c r="P127" s="91" t="s">
        <v>71</v>
      </c>
      <c r="Q127" s="92" t="s">
        <v>72</v>
      </c>
      <c r="R127" s="91" t="s">
        <v>36</v>
      </c>
      <c r="S127" s="119">
        <v>10</v>
      </c>
      <c r="T127" s="151">
        <v>7866.07</v>
      </c>
      <c r="U127" s="163">
        <f>S127*T127</f>
        <v>78660.7</v>
      </c>
      <c r="V127" s="66">
        <f t="shared" si="1"/>
        <v>88099.98400000001</v>
      </c>
      <c r="W127" s="93" t="s">
        <v>73</v>
      </c>
      <c r="X127" s="21" t="s">
        <v>43</v>
      </c>
      <c r="Y127" s="104"/>
    </row>
    <row r="128" spans="2:25" ht="63.75">
      <c r="B128" s="93" t="s">
        <v>339</v>
      </c>
      <c r="C128" s="91" t="s">
        <v>45</v>
      </c>
      <c r="D128" s="114" t="s">
        <v>340</v>
      </c>
      <c r="E128" s="149" t="s">
        <v>341</v>
      </c>
      <c r="F128" s="119" t="s">
        <v>342</v>
      </c>
      <c r="G128" s="104"/>
      <c r="H128" s="18" t="s">
        <v>44</v>
      </c>
      <c r="I128" s="105">
        <v>0</v>
      </c>
      <c r="J128" s="106">
        <v>470000000</v>
      </c>
      <c r="K128" s="89" t="s">
        <v>42</v>
      </c>
      <c r="L128" s="107" t="s">
        <v>98</v>
      </c>
      <c r="M128" s="108" t="s">
        <v>99</v>
      </c>
      <c r="N128" s="90" t="s">
        <v>26</v>
      </c>
      <c r="O128" s="109" t="s">
        <v>100</v>
      </c>
      <c r="P128" s="91" t="s">
        <v>71</v>
      </c>
      <c r="Q128" s="92" t="s">
        <v>72</v>
      </c>
      <c r="R128" s="91" t="s">
        <v>36</v>
      </c>
      <c r="S128" s="119">
        <v>1</v>
      </c>
      <c r="T128" s="151">
        <v>101000</v>
      </c>
      <c r="U128" s="111">
        <v>0</v>
      </c>
      <c r="V128" s="66">
        <f t="shared" si="1"/>
        <v>0</v>
      </c>
      <c r="W128" s="93" t="s">
        <v>73</v>
      </c>
      <c r="X128" s="21" t="s">
        <v>43</v>
      </c>
      <c r="Y128" s="104">
        <v>11.14</v>
      </c>
    </row>
    <row r="129" spans="2:25" ht="63.75">
      <c r="B129" s="93" t="s">
        <v>343</v>
      </c>
      <c r="C129" s="91" t="s">
        <v>45</v>
      </c>
      <c r="D129" s="114" t="s">
        <v>340</v>
      </c>
      <c r="E129" s="149" t="s">
        <v>341</v>
      </c>
      <c r="F129" s="119" t="s">
        <v>342</v>
      </c>
      <c r="G129" s="104"/>
      <c r="H129" s="18" t="s">
        <v>44</v>
      </c>
      <c r="I129" s="105">
        <v>0</v>
      </c>
      <c r="J129" s="106">
        <v>470000000</v>
      </c>
      <c r="K129" s="89" t="s">
        <v>42</v>
      </c>
      <c r="L129" s="107" t="s">
        <v>315</v>
      </c>
      <c r="M129" s="108" t="s">
        <v>99</v>
      </c>
      <c r="N129" s="90" t="s">
        <v>26</v>
      </c>
      <c r="O129" s="109" t="s">
        <v>48</v>
      </c>
      <c r="P129" s="91" t="s">
        <v>71</v>
      </c>
      <c r="Q129" s="92" t="s">
        <v>72</v>
      </c>
      <c r="R129" s="91" t="s">
        <v>36</v>
      </c>
      <c r="S129" s="119">
        <v>1</v>
      </c>
      <c r="T129" s="151">
        <v>101000</v>
      </c>
      <c r="U129" s="163">
        <f>S129*T129</f>
        <v>101000</v>
      </c>
      <c r="V129" s="66">
        <f t="shared" si="1"/>
        <v>113120.00000000001</v>
      </c>
      <c r="W129" s="93" t="s">
        <v>73</v>
      </c>
      <c r="X129" s="21" t="s">
        <v>43</v>
      </c>
      <c r="Y129" s="104"/>
    </row>
    <row r="130" spans="2:25" ht="63.75">
      <c r="B130" s="93" t="s">
        <v>344</v>
      </c>
      <c r="C130" s="91" t="s">
        <v>45</v>
      </c>
      <c r="D130" s="114" t="s">
        <v>297</v>
      </c>
      <c r="E130" s="119" t="s">
        <v>345</v>
      </c>
      <c r="F130" s="119" t="s">
        <v>346</v>
      </c>
      <c r="G130" s="104"/>
      <c r="H130" s="18" t="s">
        <v>44</v>
      </c>
      <c r="I130" s="105">
        <v>0</v>
      </c>
      <c r="J130" s="106">
        <v>470000000</v>
      </c>
      <c r="K130" s="89" t="s">
        <v>42</v>
      </c>
      <c r="L130" s="107" t="s">
        <v>98</v>
      </c>
      <c r="M130" s="108" t="s">
        <v>99</v>
      </c>
      <c r="N130" s="90" t="s">
        <v>26</v>
      </c>
      <c r="O130" s="109" t="s">
        <v>100</v>
      </c>
      <c r="P130" s="91" t="s">
        <v>71</v>
      </c>
      <c r="Q130" s="92" t="s">
        <v>91</v>
      </c>
      <c r="R130" s="91" t="s">
        <v>92</v>
      </c>
      <c r="S130" s="119">
        <v>2</v>
      </c>
      <c r="T130" s="151">
        <v>91000</v>
      </c>
      <c r="U130" s="111">
        <v>0</v>
      </c>
      <c r="V130" s="66">
        <f t="shared" si="1"/>
        <v>0</v>
      </c>
      <c r="W130" s="93" t="s">
        <v>73</v>
      </c>
      <c r="X130" s="21" t="s">
        <v>43</v>
      </c>
      <c r="Y130" s="104">
        <v>11.14</v>
      </c>
    </row>
    <row r="131" spans="2:25" ht="63.75">
      <c r="B131" s="93" t="s">
        <v>347</v>
      </c>
      <c r="C131" s="91" t="s">
        <v>45</v>
      </c>
      <c r="D131" s="114" t="s">
        <v>297</v>
      </c>
      <c r="E131" s="119" t="s">
        <v>345</v>
      </c>
      <c r="F131" s="119" t="s">
        <v>346</v>
      </c>
      <c r="G131" s="104"/>
      <c r="H131" s="18" t="s">
        <v>44</v>
      </c>
      <c r="I131" s="105">
        <v>0</v>
      </c>
      <c r="J131" s="106">
        <v>470000000</v>
      </c>
      <c r="K131" s="89" t="s">
        <v>42</v>
      </c>
      <c r="L131" s="107" t="s">
        <v>315</v>
      </c>
      <c r="M131" s="108" t="s">
        <v>99</v>
      </c>
      <c r="N131" s="90" t="s">
        <v>26</v>
      </c>
      <c r="O131" s="109" t="s">
        <v>48</v>
      </c>
      <c r="P131" s="91" t="s">
        <v>71</v>
      </c>
      <c r="Q131" s="92" t="s">
        <v>91</v>
      </c>
      <c r="R131" s="91" t="s">
        <v>92</v>
      </c>
      <c r="S131" s="119">
        <v>2</v>
      </c>
      <c r="T131" s="151">
        <v>91000</v>
      </c>
      <c r="U131" s="163">
        <f>S131*T131</f>
        <v>182000</v>
      </c>
      <c r="V131" s="66">
        <f t="shared" si="1"/>
        <v>203840.00000000003</v>
      </c>
      <c r="W131" s="93" t="s">
        <v>73</v>
      </c>
      <c r="X131" s="21" t="s">
        <v>43</v>
      </c>
      <c r="Y131" s="104"/>
    </row>
    <row r="132" spans="2:25" ht="63.75">
      <c r="B132" s="93" t="s">
        <v>348</v>
      </c>
      <c r="C132" s="91" t="s">
        <v>45</v>
      </c>
      <c r="D132" s="114" t="s">
        <v>349</v>
      </c>
      <c r="E132" s="119" t="s">
        <v>350</v>
      </c>
      <c r="F132" s="119" t="s">
        <v>346</v>
      </c>
      <c r="G132" s="104"/>
      <c r="H132" s="18" t="s">
        <v>44</v>
      </c>
      <c r="I132" s="105">
        <v>0</v>
      </c>
      <c r="J132" s="106">
        <v>470000000</v>
      </c>
      <c r="K132" s="89" t="s">
        <v>42</v>
      </c>
      <c r="L132" s="107" t="s">
        <v>98</v>
      </c>
      <c r="M132" s="108" t="s">
        <v>99</v>
      </c>
      <c r="N132" s="90" t="s">
        <v>26</v>
      </c>
      <c r="O132" s="109" t="s">
        <v>100</v>
      </c>
      <c r="P132" s="91" t="s">
        <v>71</v>
      </c>
      <c r="Q132" s="92" t="s">
        <v>91</v>
      </c>
      <c r="R132" s="91" t="s">
        <v>92</v>
      </c>
      <c r="S132" s="119">
        <v>2</v>
      </c>
      <c r="T132" s="151">
        <v>112000</v>
      </c>
      <c r="U132" s="111">
        <v>0</v>
      </c>
      <c r="V132" s="66">
        <f t="shared" si="1"/>
        <v>0</v>
      </c>
      <c r="W132" s="93" t="s">
        <v>73</v>
      </c>
      <c r="X132" s="21" t="s">
        <v>43</v>
      </c>
      <c r="Y132" s="104">
        <v>11.14</v>
      </c>
    </row>
    <row r="133" spans="2:25" ht="63.75">
      <c r="B133" s="93" t="s">
        <v>351</v>
      </c>
      <c r="C133" s="91" t="s">
        <v>45</v>
      </c>
      <c r="D133" s="114" t="s">
        <v>349</v>
      </c>
      <c r="E133" s="119" t="s">
        <v>350</v>
      </c>
      <c r="F133" s="119" t="s">
        <v>346</v>
      </c>
      <c r="G133" s="104"/>
      <c r="H133" s="18" t="s">
        <v>44</v>
      </c>
      <c r="I133" s="105">
        <v>0</v>
      </c>
      <c r="J133" s="106">
        <v>470000000</v>
      </c>
      <c r="K133" s="89" t="s">
        <v>42</v>
      </c>
      <c r="L133" s="107" t="s">
        <v>315</v>
      </c>
      <c r="M133" s="108" t="s">
        <v>99</v>
      </c>
      <c r="N133" s="90" t="s">
        <v>26</v>
      </c>
      <c r="O133" s="109" t="s">
        <v>48</v>
      </c>
      <c r="P133" s="91" t="s">
        <v>71</v>
      </c>
      <c r="Q133" s="92" t="s">
        <v>91</v>
      </c>
      <c r="R133" s="91" t="s">
        <v>92</v>
      </c>
      <c r="S133" s="119">
        <v>2</v>
      </c>
      <c r="T133" s="151">
        <v>112000</v>
      </c>
      <c r="U133" s="163">
        <f>S133*T133</f>
        <v>224000</v>
      </c>
      <c r="V133" s="66">
        <f t="shared" si="1"/>
        <v>250880.00000000003</v>
      </c>
      <c r="W133" s="93" t="s">
        <v>73</v>
      </c>
      <c r="X133" s="21" t="s">
        <v>43</v>
      </c>
      <c r="Y133" s="104"/>
    </row>
    <row r="134" spans="2:25" ht="63.75">
      <c r="B134" s="93" t="s">
        <v>352</v>
      </c>
      <c r="C134" s="91" t="s">
        <v>45</v>
      </c>
      <c r="D134" s="112" t="s">
        <v>353</v>
      </c>
      <c r="E134" s="102" t="s">
        <v>354</v>
      </c>
      <c r="F134" s="119" t="s">
        <v>355</v>
      </c>
      <c r="G134" s="104"/>
      <c r="H134" s="18" t="s">
        <v>44</v>
      </c>
      <c r="I134" s="105">
        <v>0</v>
      </c>
      <c r="J134" s="106">
        <v>470000000</v>
      </c>
      <c r="K134" s="89" t="s">
        <v>42</v>
      </c>
      <c r="L134" s="107" t="s">
        <v>98</v>
      </c>
      <c r="M134" s="108" t="s">
        <v>99</v>
      </c>
      <c r="N134" s="90" t="s">
        <v>26</v>
      </c>
      <c r="O134" s="109" t="s">
        <v>100</v>
      </c>
      <c r="P134" s="91" t="s">
        <v>71</v>
      </c>
      <c r="Q134" s="92" t="s">
        <v>72</v>
      </c>
      <c r="R134" s="91" t="s">
        <v>36</v>
      </c>
      <c r="S134" s="119">
        <v>8</v>
      </c>
      <c r="T134" s="151">
        <v>10000</v>
      </c>
      <c r="U134" s="111">
        <v>0</v>
      </c>
      <c r="V134" s="66">
        <f t="shared" si="1"/>
        <v>0</v>
      </c>
      <c r="W134" s="93" t="s">
        <v>73</v>
      </c>
      <c r="X134" s="21" t="s">
        <v>43</v>
      </c>
      <c r="Y134" s="104">
        <v>11.14</v>
      </c>
    </row>
    <row r="135" spans="2:25" ht="63.75">
      <c r="B135" s="93" t="s">
        <v>356</v>
      </c>
      <c r="C135" s="91" t="s">
        <v>45</v>
      </c>
      <c r="D135" s="112" t="s">
        <v>353</v>
      </c>
      <c r="E135" s="102" t="s">
        <v>354</v>
      </c>
      <c r="F135" s="119" t="s">
        <v>355</v>
      </c>
      <c r="G135" s="104"/>
      <c r="H135" s="18" t="s">
        <v>44</v>
      </c>
      <c r="I135" s="105">
        <v>0</v>
      </c>
      <c r="J135" s="106">
        <v>470000000</v>
      </c>
      <c r="K135" s="89" t="s">
        <v>42</v>
      </c>
      <c r="L135" s="107" t="s">
        <v>315</v>
      </c>
      <c r="M135" s="108" t="s">
        <v>99</v>
      </c>
      <c r="N135" s="90" t="s">
        <v>26</v>
      </c>
      <c r="O135" s="109" t="s">
        <v>48</v>
      </c>
      <c r="P135" s="91" t="s">
        <v>71</v>
      </c>
      <c r="Q135" s="92" t="s">
        <v>72</v>
      </c>
      <c r="R135" s="91" t="s">
        <v>36</v>
      </c>
      <c r="S135" s="119">
        <v>8</v>
      </c>
      <c r="T135" s="151">
        <v>10000</v>
      </c>
      <c r="U135" s="163">
        <f>S135*T135</f>
        <v>80000</v>
      </c>
      <c r="V135" s="66">
        <f t="shared" si="1"/>
        <v>89600.00000000001</v>
      </c>
      <c r="W135" s="93" t="s">
        <v>73</v>
      </c>
      <c r="X135" s="21" t="s">
        <v>43</v>
      </c>
      <c r="Y135" s="104"/>
    </row>
    <row r="136" spans="2:25" ht="63.75">
      <c r="B136" s="93" t="s">
        <v>357</v>
      </c>
      <c r="C136" s="91" t="s">
        <v>45</v>
      </c>
      <c r="D136" s="112" t="s">
        <v>358</v>
      </c>
      <c r="E136" s="102" t="s">
        <v>359</v>
      </c>
      <c r="F136" s="120" t="s">
        <v>360</v>
      </c>
      <c r="G136" s="104"/>
      <c r="H136" s="18" t="s">
        <v>44</v>
      </c>
      <c r="I136" s="105">
        <v>0</v>
      </c>
      <c r="J136" s="106">
        <v>470000000</v>
      </c>
      <c r="K136" s="89" t="s">
        <v>42</v>
      </c>
      <c r="L136" s="107" t="s">
        <v>98</v>
      </c>
      <c r="M136" s="108" t="s">
        <v>99</v>
      </c>
      <c r="N136" s="90" t="s">
        <v>26</v>
      </c>
      <c r="O136" s="109" t="s">
        <v>100</v>
      </c>
      <c r="P136" s="91" t="s">
        <v>71</v>
      </c>
      <c r="Q136" s="92" t="s">
        <v>72</v>
      </c>
      <c r="R136" s="91" t="s">
        <v>36</v>
      </c>
      <c r="S136" s="119">
        <v>1</v>
      </c>
      <c r="T136" s="151">
        <v>150000</v>
      </c>
      <c r="U136" s="111">
        <v>0</v>
      </c>
      <c r="V136" s="66">
        <f t="shared" si="1"/>
        <v>0</v>
      </c>
      <c r="W136" s="93" t="s">
        <v>73</v>
      </c>
      <c r="X136" s="21" t="s">
        <v>43</v>
      </c>
      <c r="Y136" s="104">
        <v>11.14</v>
      </c>
    </row>
    <row r="137" spans="2:25" ht="63.75">
      <c r="B137" s="93" t="s">
        <v>361</v>
      </c>
      <c r="C137" s="91" t="s">
        <v>45</v>
      </c>
      <c r="D137" s="112" t="s">
        <v>358</v>
      </c>
      <c r="E137" s="102" t="s">
        <v>359</v>
      </c>
      <c r="F137" s="120" t="s">
        <v>360</v>
      </c>
      <c r="G137" s="104"/>
      <c r="H137" s="18" t="s">
        <v>44</v>
      </c>
      <c r="I137" s="105">
        <v>0</v>
      </c>
      <c r="J137" s="106">
        <v>470000000</v>
      </c>
      <c r="K137" s="89" t="s">
        <v>42</v>
      </c>
      <c r="L137" s="107" t="s">
        <v>315</v>
      </c>
      <c r="M137" s="108" t="s">
        <v>99</v>
      </c>
      <c r="N137" s="90" t="s">
        <v>26</v>
      </c>
      <c r="O137" s="109" t="s">
        <v>48</v>
      </c>
      <c r="P137" s="91" t="s">
        <v>71</v>
      </c>
      <c r="Q137" s="92" t="s">
        <v>72</v>
      </c>
      <c r="R137" s="91" t="s">
        <v>36</v>
      </c>
      <c r="S137" s="119">
        <v>1</v>
      </c>
      <c r="T137" s="151">
        <v>150000</v>
      </c>
      <c r="U137" s="163">
        <f>S137*T137</f>
        <v>150000</v>
      </c>
      <c r="V137" s="66">
        <f t="shared" si="1"/>
        <v>168000.00000000003</v>
      </c>
      <c r="W137" s="93" t="s">
        <v>73</v>
      </c>
      <c r="X137" s="21" t="s">
        <v>43</v>
      </c>
      <c r="Y137" s="104"/>
    </row>
    <row r="138" spans="2:25" ht="63.75">
      <c r="B138" s="93" t="s">
        <v>362</v>
      </c>
      <c r="C138" s="91" t="s">
        <v>45</v>
      </c>
      <c r="D138" s="112" t="s">
        <v>363</v>
      </c>
      <c r="E138" s="119" t="s">
        <v>364</v>
      </c>
      <c r="F138" s="119" t="s">
        <v>365</v>
      </c>
      <c r="G138" s="104"/>
      <c r="H138" s="18" t="s">
        <v>44</v>
      </c>
      <c r="I138" s="105">
        <v>0</v>
      </c>
      <c r="J138" s="106">
        <v>470000000</v>
      </c>
      <c r="K138" s="89" t="s">
        <v>42</v>
      </c>
      <c r="L138" s="107" t="s">
        <v>98</v>
      </c>
      <c r="M138" s="108" t="s">
        <v>99</v>
      </c>
      <c r="N138" s="90" t="s">
        <v>26</v>
      </c>
      <c r="O138" s="109" t="s">
        <v>100</v>
      </c>
      <c r="P138" s="91" t="s">
        <v>71</v>
      </c>
      <c r="Q138" s="92" t="s">
        <v>72</v>
      </c>
      <c r="R138" s="91" t="s">
        <v>36</v>
      </c>
      <c r="S138" s="119">
        <v>1</v>
      </c>
      <c r="T138" s="151">
        <v>44050</v>
      </c>
      <c r="U138" s="111">
        <v>0</v>
      </c>
      <c r="V138" s="66">
        <f t="shared" si="1"/>
        <v>0</v>
      </c>
      <c r="W138" s="93" t="s">
        <v>73</v>
      </c>
      <c r="X138" s="21" t="s">
        <v>43</v>
      </c>
      <c r="Y138" s="104">
        <v>11.14</v>
      </c>
    </row>
    <row r="139" spans="2:25" ht="63.75">
      <c r="B139" s="93" t="s">
        <v>366</v>
      </c>
      <c r="C139" s="91" t="s">
        <v>45</v>
      </c>
      <c r="D139" s="112" t="s">
        <v>363</v>
      </c>
      <c r="E139" s="119" t="s">
        <v>364</v>
      </c>
      <c r="F139" s="119" t="s">
        <v>365</v>
      </c>
      <c r="G139" s="104"/>
      <c r="H139" s="18" t="s">
        <v>44</v>
      </c>
      <c r="I139" s="105">
        <v>0</v>
      </c>
      <c r="J139" s="106">
        <v>470000000</v>
      </c>
      <c r="K139" s="89" t="s">
        <v>42</v>
      </c>
      <c r="L139" s="107" t="s">
        <v>315</v>
      </c>
      <c r="M139" s="108" t="s">
        <v>99</v>
      </c>
      <c r="N139" s="90" t="s">
        <v>26</v>
      </c>
      <c r="O139" s="109" t="s">
        <v>48</v>
      </c>
      <c r="P139" s="91" t="s">
        <v>71</v>
      </c>
      <c r="Q139" s="92" t="s">
        <v>72</v>
      </c>
      <c r="R139" s="91" t="s">
        <v>36</v>
      </c>
      <c r="S139" s="119">
        <v>1</v>
      </c>
      <c r="T139" s="151">
        <v>44050</v>
      </c>
      <c r="U139" s="163">
        <f>S139*T139</f>
        <v>44050</v>
      </c>
      <c r="V139" s="66">
        <f t="shared" si="1"/>
        <v>49336.00000000001</v>
      </c>
      <c r="W139" s="93" t="s">
        <v>73</v>
      </c>
      <c r="X139" s="21" t="s">
        <v>43</v>
      </c>
      <c r="Y139" s="104"/>
    </row>
    <row r="140" spans="2:25" ht="63.75">
      <c r="B140" s="93" t="s">
        <v>367</v>
      </c>
      <c r="C140" s="91" t="s">
        <v>45</v>
      </c>
      <c r="D140" s="112" t="s">
        <v>358</v>
      </c>
      <c r="E140" s="102" t="s">
        <v>359</v>
      </c>
      <c r="F140" s="119" t="s">
        <v>368</v>
      </c>
      <c r="G140" s="104"/>
      <c r="H140" s="18" t="s">
        <v>44</v>
      </c>
      <c r="I140" s="105">
        <v>0</v>
      </c>
      <c r="J140" s="106">
        <v>470000000</v>
      </c>
      <c r="K140" s="89" t="s">
        <v>42</v>
      </c>
      <c r="L140" s="107" t="s">
        <v>98</v>
      </c>
      <c r="M140" s="108" t="s">
        <v>99</v>
      </c>
      <c r="N140" s="90" t="s">
        <v>26</v>
      </c>
      <c r="O140" s="109" t="s">
        <v>100</v>
      </c>
      <c r="P140" s="91" t="s">
        <v>71</v>
      </c>
      <c r="Q140" s="92" t="s">
        <v>72</v>
      </c>
      <c r="R140" s="91" t="s">
        <v>36</v>
      </c>
      <c r="S140" s="119">
        <v>1</v>
      </c>
      <c r="T140" s="151">
        <v>150000</v>
      </c>
      <c r="U140" s="111">
        <v>0</v>
      </c>
      <c r="V140" s="66">
        <f t="shared" si="1"/>
        <v>0</v>
      </c>
      <c r="W140" s="93" t="s">
        <v>73</v>
      </c>
      <c r="X140" s="21" t="s">
        <v>43</v>
      </c>
      <c r="Y140" s="104">
        <v>11.14</v>
      </c>
    </row>
    <row r="141" spans="2:25" ht="63.75">
      <c r="B141" s="93" t="s">
        <v>369</v>
      </c>
      <c r="C141" s="91" t="s">
        <v>45</v>
      </c>
      <c r="D141" s="112" t="s">
        <v>358</v>
      </c>
      <c r="E141" s="102" t="s">
        <v>359</v>
      </c>
      <c r="F141" s="119" t="s">
        <v>368</v>
      </c>
      <c r="G141" s="104"/>
      <c r="H141" s="18" t="s">
        <v>44</v>
      </c>
      <c r="I141" s="105">
        <v>0</v>
      </c>
      <c r="J141" s="106">
        <v>470000000</v>
      </c>
      <c r="K141" s="89" t="s">
        <v>42</v>
      </c>
      <c r="L141" s="107" t="s">
        <v>315</v>
      </c>
      <c r="M141" s="108" t="s">
        <v>99</v>
      </c>
      <c r="N141" s="90" t="s">
        <v>26</v>
      </c>
      <c r="O141" s="109" t="s">
        <v>48</v>
      </c>
      <c r="P141" s="91" t="s">
        <v>71</v>
      </c>
      <c r="Q141" s="92" t="s">
        <v>72</v>
      </c>
      <c r="R141" s="91" t="s">
        <v>36</v>
      </c>
      <c r="S141" s="119">
        <v>1</v>
      </c>
      <c r="T141" s="151">
        <v>150000</v>
      </c>
      <c r="U141" s="163">
        <f>S141*T141</f>
        <v>150000</v>
      </c>
      <c r="V141" s="66">
        <f t="shared" si="1"/>
        <v>168000.00000000003</v>
      </c>
      <c r="W141" s="93" t="s">
        <v>73</v>
      </c>
      <c r="X141" s="21" t="s">
        <v>43</v>
      </c>
      <c r="Y141" s="104"/>
    </row>
    <row r="142" spans="2:25" ht="63.75">
      <c r="B142" s="93" t="s">
        <v>454</v>
      </c>
      <c r="C142" s="91" t="s">
        <v>45</v>
      </c>
      <c r="D142" s="112" t="s">
        <v>281</v>
      </c>
      <c r="E142" s="9" t="s">
        <v>282</v>
      </c>
      <c r="F142" s="120" t="s">
        <v>455</v>
      </c>
      <c r="G142" s="104"/>
      <c r="H142" s="18" t="s">
        <v>44</v>
      </c>
      <c r="I142" s="105">
        <v>0</v>
      </c>
      <c r="J142" s="106">
        <v>470000000</v>
      </c>
      <c r="K142" s="89" t="s">
        <v>42</v>
      </c>
      <c r="L142" s="107" t="s">
        <v>98</v>
      </c>
      <c r="M142" s="108" t="s">
        <v>99</v>
      </c>
      <c r="N142" s="90" t="s">
        <v>26</v>
      </c>
      <c r="O142" s="109" t="s">
        <v>100</v>
      </c>
      <c r="P142" s="91" t="s">
        <v>71</v>
      </c>
      <c r="Q142" s="92" t="s">
        <v>72</v>
      </c>
      <c r="R142" s="91" t="s">
        <v>36</v>
      </c>
      <c r="S142" s="119">
        <v>10</v>
      </c>
      <c r="T142" s="146">
        <v>3953.12</v>
      </c>
      <c r="U142" s="111">
        <v>0</v>
      </c>
      <c r="V142" s="66">
        <f t="shared" si="1"/>
        <v>0</v>
      </c>
      <c r="W142" s="93" t="s">
        <v>73</v>
      </c>
      <c r="X142" s="21" t="s">
        <v>43</v>
      </c>
      <c r="Y142" s="104">
        <v>11.14</v>
      </c>
    </row>
    <row r="143" spans="2:25" ht="63.75">
      <c r="B143" s="93" t="s">
        <v>456</v>
      </c>
      <c r="C143" s="91" t="s">
        <v>45</v>
      </c>
      <c r="D143" s="112" t="s">
        <v>281</v>
      </c>
      <c r="E143" s="9" t="s">
        <v>282</v>
      </c>
      <c r="F143" s="120" t="s">
        <v>455</v>
      </c>
      <c r="G143" s="104"/>
      <c r="H143" s="18" t="s">
        <v>44</v>
      </c>
      <c r="I143" s="105">
        <v>0</v>
      </c>
      <c r="J143" s="106">
        <v>470000000</v>
      </c>
      <c r="K143" s="89" t="s">
        <v>42</v>
      </c>
      <c r="L143" s="107" t="s">
        <v>315</v>
      </c>
      <c r="M143" s="108" t="s">
        <v>99</v>
      </c>
      <c r="N143" s="90" t="s">
        <v>26</v>
      </c>
      <c r="O143" s="109" t="s">
        <v>48</v>
      </c>
      <c r="P143" s="91" t="s">
        <v>71</v>
      </c>
      <c r="Q143" s="92" t="s">
        <v>72</v>
      </c>
      <c r="R143" s="91" t="s">
        <v>36</v>
      </c>
      <c r="S143" s="119">
        <v>10</v>
      </c>
      <c r="T143" s="146">
        <v>3953.12</v>
      </c>
      <c r="U143" s="163">
        <f>S143*T143</f>
        <v>39531.2</v>
      </c>
      <c r="V143" s="66">
        <f t="shared" si="1"/>
        <v>44274.944</v>
      </c>
      <c r="W143" s="93" t="s">
        <v>73</v>
      </c>
      <c r="X143" s="21" t="s">
        <v>43</v>
      </c>
      <c r="Y143" s="104"/>
    </row>
    <row r="144" spans="2:25" ht="63.75">
      <c r="B144" s="93" t="s">
        <v>457</v>
      </c>
      <c r="C144" s="91" t="s">
        <v>45</v>
      </c>
      <c r="D144" s="114" t="s">
        <v>287</v>
      </c>
      <c r="E144" s="9" t="s">
        <v>288</v>
      </c>
      <c r="F144" s="120" t="s">
        <v>458</v>
      </c>
      <c r="G144" s="104"/>
      <c r="H144" s="18" t="s">
        <v>44</v>
      </c>
      <c r="I144" s="105">
        <v>0</v>
      </c>
      <c r="J144" s="106">
        <v>470000000</v>
      </c>
      <c r="K144" s="89" t="s">
        <v>42</v>
      </c>
      <c r="L144" s="107" t="s">
        <v>98</v>
      </c>
      <c r="M144" s="108" t="s">
        <v>99</v>
      </c>
      <c r="N144" s="90" t="s">
        <v>26</v>
      </c>
      <c r="O144" s="109" t="s">
        <v>100</v>
      </c>
      <c r="P144" s="91" t="s">
        <v>71</v>
      </c>
      <c r="Q144" s="92" t="s">
        <v>72</v>
      </c>
      <c r="R144" s="91" t="s">
        <v>36</v>
      </c>
      <c r="S144" s="119">
        <v>10</v>
      </c>
      <c r="T144" s="146">
        <v>3953.12</v>
      </c>
      <c r="U144" s="111">
        <v>0</v>
      </c>
      <c r="V144" s="66">
        <f t="shared" si="1"/>
        <v>0</v>
      </c>
      <c r="W144" s="93" t="s">
        <v>73</v>
      </c>
      <c r="X144" s="21" t="s">
        <v>43</v>
      </c>
      <c r="Y144" s="104">
        <v>11.14</v>
      </c>
    </row>
    <row r="145" spans="2:25" ht="63.75">
      <c r="B145" s="93" t="s">
        <v>459</v>
      </c>
      <c r="C145" s="91" t="s">
        <v>45</v>
      </c>
      <c r="D145" s="114" t="s">
        <v>287</v>
      </c>
      <c r="E145" s="9" t="s">
        <v>288</v>
      </c>
      <c r="F145" s="120" t="s">
        <v>458</v>
      </c>
      <c r="G145" s="104"/>
      <c r="H145" s="18" t="s">
        <v>44</v>
      </c>
      <c r="I145" s="105">
        <v>0</v>
      </c>
      <c r="J145" s="106">
        <v>470000000</v>
      </c>
      <c r="K145" s="89" t="s">
        <v>42</v>
      </c>
      <c r="L145" s="107" t="s">
        <v>315</v>
      </c>
      <c r="M145" s="108" t="s">
        <v>99</v>
      </c>
      <c r="N145" s="90" t="s">
        <v>26</v>
      </c>
      <c r="O145" s="109" t="s">
        <v>48</v>
      </c>
      <c r="P145" s="91" t="s">
        <v>71</v>
      </c>
      <c r="Q145" s="92" t="s">
        <v>72</v>
      </c>
      <c r="R145" s="91" t="s">
        <v>36</v>
      </c>
      <c r="S145" s="119">
        <v>10</v>
      </c>
      <c r="T145" s="146">
        <v>3953.12</v>
      </c>
      <c r="U145" s="163">
        <f>S145*T145</f>
        <v>39531.2</v>
      </c>
      <c r="V145" s="66">
        <f t="shared" si="1"/>
        <v>44274.944</v>
      </c>
      <c r="W145" s="93" t="s">
        <v>73</v>
      </c>
      <c r="X145" s="21" t="s">
        <v>43</v>
      </c>
      <c r="Y145" s="104"/>
    </row>
    <row r="146" spans="2:25" ht="63.75">
      <c r="B146" s="93" t="s">
        <v>460</v>
      </c>
      <c r="C146" s="91" t="s">
        <v>45</v>
      </c>
      <c r="D146" s="114" t="s">
        <v>292</v>
      </c>
      <c r="E146" s="9" t="s">
        <v>293</v>
      </c>
      <c r="F146" s="119" t="s">
        <v>294</v>
      </c>
      <c r="G146" s="104"/>
      <c r="H146" s="18" t="s">
        <v>44</v>
      </c>
      <c r="I146" s="105">
        <v>0</v>
      </c>
      <c r="J146" s="106">
        <v>470000000</v>
      </c>
      <c r="K146" s="89" t="s">
        <v>42</v>
      </c>
      <c r="L146" s="107" t="s">
        <v>98</v>
      </c>
      <c r="M146" s="108" t="s">
        <v>99</v>
      </c>
      <c r="N146" s="90" t="s">
        <v>26</v>
      </c>
      <c r="O146" s="109" t="s">
        <v>100</v>
      </c>
      <c r="P146" s="91" t="s">
        <v>71</v>
      </c>
      <c r="Q146" s="92" t="s">
        <v>72</v>
      </c>
      <c r="R146" s="91" t="s">
        <v>36</v>
      </c>
      <c r="S146" s="119">
        <v>10</v>
      </c>
      <c r="T146" s="146">
        <v>6325</v>
      </c>
      <c r="U146" s="111">
        <v>0</v>
      </c>
      <c r="V146" s="66">
        <f t="shared" si="1"/>
        <v>0</v>
      </c>
      <c r="W146" s="93" t="s">
        <v>73</v>
      </c>
      <c r="X146" s="21" t="s">
        <v>43</v>
      </c>
      <c r="Y146" s="104">
        <v>11.14</v>
      </c>
    </row>
    <row r="147" spans="2:25" ht="63.75">
      <c r="B147" s="93" t="s">
        <v>461</v>
      </c>
      <c r="C147" s="91" t="s">
        <v>45</v>
      </c>
      <c r="D147" s="114" t="s">
        <v>292</v>
      </c>
      <c r="E147" s="9" t="s">
        <v>293</v>
      </c>
      <c r="F147" s="119" t="s">
        <v>294</v>
      </c>
      <c r="G147" s="104"/>
      <c r="H147" s="18" t="s">
        <v>44</v>
      </c>
      <c r="I147" s="105">
        <v>0</v>
      </c>
      <c r="J147" s="106">
        <v>470000000</v>
      </c>
      <c r="K147" s="89" t="s">
        <v>42</v>
      </c>
      <c r="L147" s="107" t="s">
        <v>315</v>
      </c>
      <c r="M147" s="108" t="s">
        <v>99</v>
      </c>
      <c r="N147" s="90" t="s">
        <v>26</v>
      </c>
      <c r="O147" s="109" t="s">
        <v>48</v>
      </c>
      <c r="P147" s="91" t="s">
        <v>71</v>
      </c>
      <c r="Q147" s="92" t="s">
        <v>72</v>
      </c>
      <c r="R147" s="91" t="s">
        <v>36</v>
      </c>
      <c r="S147" s="119">
        <v>10</v>
      </c>
      <c r="T147" s="146">
        <v>6325</v>
      </c>
      <c r="U147" s="163">
        <f>S147*T147</f>
        <v>63250</v>
      </c>
      <c r="V147" s="66">
        <f t="shared" si="1"/>
        <v>70840</v>
      </c>
      <c r="W147" s="93" t="s">
        <v>73</v>
      </c>
      <c r="X147" s="21" t="s">
        <v>43</v>
      </c>
      <c r="Y147" s="104"/>
    </row>
    <row r="148" spans="2:25" ht="63.75">
      <c r="B148" s="93" t="s">
        <v>462</v>
      </c>
      <c r="C148" s="91" t="s">
        <v>45</v>
      </c>
      <c r="D148" s="114" t="s">
        <v>463</v>
      </c>
      <c r="E148" s="84" t="s">
        <v>464</v>
      </c>
      <c r="F148" s="84" t="s">
        <v>465</v>
      </c>
      <c r="G148" s="104"/>
      <c r="H148" s="18" t="s">
        <v>44</v>
      </c>
      <c r="I148" s="105">
        <v>0</v>
      </c>
      <c r="J148" s="106">
        <v>470000000</v>
      </c>
      <c r="K148" s="89" t="s">
        <v>42</v>
      </c>
      <c r="L148" s="107" t="s">
        <v>98</v>
      </c>
      <c r="M148" s="108" t="s">
        <v>99</v>
      </c>
      <c r="N148" s="90" t="s">
        <v>26</v>
      </c>
      <c r="O148" s="109" t="s">
        <v>100</v>
      </c>
      <c r="P148" s="91" t="s">
        <v>71</v>
      </c>
      <c r="Q148" s="92" t="s">
        <v>72</v>
      </c>
      <c r="R148" s="91" t="s">
        <v>36</v>
      </c>
      <c r="S148" s="157">
        <v>1</v>
      </c>
      <c r="T148" s="146">
        <v>362500</v>
      </c>
      <c r="U148" s="111">
        <v>0</v>
      </c>
      <c r="V148" s="66">
        <f t="shared" si="1"/>
        <v>0</v>
      </c>
      <c r="W148" s="93" t="s">
        <v>73</v>
      </c>
      <c r="X148" s="21" t="s">
        <v>43</v>
      </c>
      <c r="Y148" s="104">
        <v>11.14</v>
      </c>
    </row>
    <row r="149" spans="2:25" ht="63.75">
      <c r="B149" s="93" t="s">
        <v>466</v>
      </c>
      <c r="C149" s="91" t="s">
        <v>45</v>
      </c>
      <c r="D149" s="114" t="s">
        <v>463</v>
      </c>
      <c r="E149" s="84" t="s">
        <v>464</v>
      </c>
      <c r="F149" s="84" t="s">
        <v>465</v>
      </c>
      <c r="G149" s="104"/>
      <c r="H149" s="18" t="s">
        <v>44</v>
      </c>
      <c r="I149" s="105">
        <v>0</v>
      </c>
      <c r="J149" s="106">
        <v>470000000</v>
      </c>
      <c r="K149" s="89" t="s">
        <v>42</v>
      </c>
      <c r="L149" s="107" t="s">
        <v>315</v>
      </c>
      <c r="M149" s="108" t="s">
        <v>99</v>
      </c>
      <c r="N149" s="90" t="s">
        <v>26</v>
      </c>
      <c r="O149" s="109" t="s">
        <v>48</v>
      </c>
      <c r="P149" s="91" t="s">
        <v>71</v>
      </c>
      <c r="Q149" s="92" t="s">
        <v>72</v>
      </c>
      <c r="R149" s="91" t="s">
        <v>36</v>
      </c>
      <c r="S149" s="157">
        <v>1</v>
      </c>
      <c r="T149" s="146">
        <v>362500</v>
      </c>
      <c r="U149" s="163">
        <f>S149*T149</f>
        <v>362500</v>
      </c>
      <c r="V149" s="66">
        <f t="shared" si="1"/>
        <v>406000.00000000006</v>
      </c>
      <c r="W149" s="93" t="s">
        <v>73</v>
      </c>
      <c r="X149" s="21" t="s">
        <v>43</v>
      </c>
      <c r="Y149" s="104"/>
    </row>
    <row r="150" spans="2:25" ht="63.75">
      <c r="B150" s="93" t="s">
        <v>467</v>
      </c>
      <c r="C150" s="91" t="s">
        <v>45</v>
      </c>
      <c r="D150" s="101" t="s">
        <v>468</v>
      </c>
      <c r="E150" s="102" t="s">
        <v>469</v>
      </c>
      <c r="F150" s="120" t="s">
        <v>470</v>
      </c>
      <c r="G150" s="104"/>
      <c r="H150" s="18" t="s">
        <v>44</v>
      </c>
      <c r="I150" s="105">
        <v>0</v>
      </c>
      <c r="J150" s="106">
        <v>470000000</v>
      </c>
      <c r="K150" s="89" t="s">
        <v>42</v>
      </c>
      <c r="L150" s="107" t="s">
        <v>98</v>
      </c>
      <c r="M150" s="108" t="s">
        <v>99</v>
      </c>
      <c r="N150" s="90" t="s">
        <v>26</v>
      </c>
      <c r="O150" s="109" t="s">
        <v>100</v>
      </c>
      <c r="P150" s="91" t="s">
        <v>71</v>
      </c>
      <c r="Q150" s="92" t="s">
        <v>91</v>
      </c>
      <c r="R150" s="91" t="s">
        <v>92</v>
      </c>
      <c r="S150" s="157">
        <v>2</v>
      </c>
      <c r="T150" s="146">
        <v>8800</v>
      </c>
      <c r="U150" s="111">
        <v>0</v>
      </c>
      <c r="V150" s="66">
        <f t="shared" si="1"/>
        <v>0</v>
      </c>
      <c r="W150" s="93" t="s">
        <v>73</v>
      </c>
      <c r="X150" s="21" t="s">
        <v>43</v>
      </c>
      <c r="Y150" s="104">
        <v>11.14</v>
      </c>
    </row>
    <row r="151" spans="2:25" ht="63.75">
      <c r="B151" s="93" t="s">
        <v>471</v>
      </c>
      <c r="C151" s="91" t="s">
        <v>45</v>
      </c>
      <c r="D151" s="101" t="s">
        <v>468</v>
      </c>
      <c r="E151" s="102" t="s">
        <v>469</v>
      </c>
      <c r="F151" s="120" t="s">
        <v>470</v>
      </c>
      <c r="G151" s="104"/>
      <c r="H151" s="18" t="s">
        <v>44</v>
      </c>
      <c r="I151" s="105">
        <v>0</v>
      </c>
      <c r="J151" s="106">
        <v>470000000</v>
      </c>
      <c r="K151" s="89" t="s">
        <v>42</v>
      </c>
      <c r="L151" s="107" t="s">
        <v>315</v>
      </c>
      <c r="M151" s="108" t="s">
        <v>99</v>
      </c>
      <c r="N151" s="90" t="s">
        <v>26</v>
      </c>
      <c r="O151" s="109" t="s">
        <v>48</v>
      </c>
      <c r="P151" s="91" t="s">
        <v>71</v>
      </c>
      <c r="Q151" s="92" t="s">
        <v>91</v>
      </c>
      <c r="R151" s="91" t="s">
        <v>92</v>
      </c>
      <c r="S151" s="157">
        <v>2</v>
      </c>
      <c r="T151" s="146">
        <v>8800</v>
      </c>
      <c r="U151" s="163">
        <f>S151*T151</f>
        <v>17600</v>
      </c>
      <c r="V151" s="66">
        <f t="shared" si="1"/>
        <v>19712.000000000004</v>
      </c>
      <c r="W151" s="93" t="s">
        <v>73</v>
      </c>
      <c r="X151" s="21" t="s">
        <v>43</v>
      </c>
      <c r="Y151" s="104"/>
    </row>
    <row r="152" spans="2:25" ht="63.75">
      <c r="B152" s="93" t="s">
        <v>472</v>
      </c>
      <c r="C152" s="91" t="s">
        <v>45</v>
      </c>
      <c r="D152" s="101" t="s">
        <v>95</v>
      </c>
      <c r="E152" s="102" t="s">
        <v>96</v>
      </c>
      <c r="F152" s="119" t="s">
        <v>473</v>
      </c>
      <c r="G152" s="104"/>
      <c r="H152" s="18" t="s">
        <v>44</v>
      </c>
      <c r="I152" s="105">
        <v>0</v>
      </c>
      <c r="J152" s="106">
        <v>470000000</v>
      </c>
      <c r="K152" s="89" t="s">
        <v>42</v>
      </c>
      <c r="L152" s="107" t="s">
        <v>98</v>
      </c>
      <c r="M152" s="108" t="s">
        <v>99</v>
      </c>
      <c r="N152" s="90" t="s">
        <v>26</v>
      </c>
      <c r="O152" s="109" t="s">
        <v>100</v>
      </c>
      <c r="P152" s="91" t="s">
        <v>71</v>
      </c>
      <c r="Q152" s="92" t="s">
        <v>72</v>
      </c>
      <c r="R152" s="91" t="s">
        <v>36</v>
      </c>
      <c r="S152" s="157">
        <v>4</v>
      </c>
      <c r="T152" s="146">
        <v>60000</v>
      </c>
      <c r="U152" s="111">
        <v>0</v>
      </c>
      <c r="V152" s="66">
        <f t="shared" si="1"/>
        <v>0</v>
      </c>
      <c r="W152" s="93" t="s">
        <v>73</v>
      </c>
      <c r="X152" s="21" t="s">
        <v>43</v>
      </c>
      <c r="Y152" s="104">
        <v>11.14</v>
      </c>
    </row>
    <row r="153" spans="2:25" ht="63.75">
      <c r="B153" s="93" t="s">
        <v>474</v>
      </c>
      <c r="C153" s="91" t="s">
        <v>45</v>
      </c>
      <c r="D153" s="101" t="s">
        <v>95</v>
      </c>
      <c r="E153" s="102" t="s">
        <v>96</v>
      </c>
      <c r="F153" s="119" t="s">
        <v>473</v>
      </c>
      <c r="G153" s="104"/>
      <c r="H153" s="18" t="s">
        <v>44</v>
      </c>
      <c r="I153" s="105">
        <v>0</v>
      </c>
      <c r="J153" s="106">
        <v>470000000</v>
      </c>
      <c r="K153" s="89" t="s">
        <v>42</v>
      </c>
      <c r="L153" s="107" t="s">
        <v>315</v>
      </c>
      <c r="M153" s="108" t="s">
        <v>99</v>
      </c>
      <c r="N153" s="90" t="s">
        <v>26</v>
      </c>
      <c r="O153" s="109" t="s">
        <v>48</v>
      </c>
      <c r="P153" s="91" t="s">
        <v>71</v>
      </c>
      <c r="Q153" s="92" t="s">
        <v>72</v>
      </c>
      <c r="R153" s="91" t="s">
        <v>36</v>
      </c>
      <c r="S153" s="157">
        <v>4</v>
      </c>
      <c r="T153" s="146">
        <v>60000</v>
      </c>
      <c r="U153" s="163">
        <f>S153*T153</f>
        <v>240000</v>
      </c>
      <c r="V153" s="66">
        <f t="shared" si="1"/>
        <v>268800</v>
      </c>
      <c r="W153" s="93" t="s">
        <v>73</v>
      </c>
      <c r="X153" s="21" t="s">
        <v>43</v>
      </c>
      <c r="Y153" s="104"/>
    </row>
    <row r="154" spans="2:25" ht="63.75">
      <c r="B154" s="93" t="s">
        <v>475</v>
      </c>
      <c r="C154" s="91" t="s">
        <v>45</v>
      </c>
      <c r="D154" s="101" t="s">
        <v>476</v>
      </c>
      <c r="E154" s="102" t="s">
        <v>469</v>
      </c>
      <c r="F154" s="120" t="s">
        <v>477</v>
      </c>
      <c r="G154" s="104"/>
      <c r="H154" s="18" t="s">
        <v>44</v>
      </c>
      <c r="I154" s="105">
        <v>0</v>
      </c>
      <c r="J154" s="106">
        <v>470000000</v>
      </c>
      <c r="K154" s="89" t="s">
        <v>42</v>
      </c>
      <c r="L154" s="107" t="s">
        <v>98</v>
      </c>
      <c r="M154" s="108" t="s">
        <v>99</v>
      </c>
      <c r="N154" s="90" t="s">
        <v>26</v>
      </c>
      <c r="O154" s="109" t="s">
        <v>100</v>
      </c>
      <c r="P154" s="91" t="s">
        <v>71</v>
      </c>
      <c r="Q154" s="92" t="s">
        <v>72</v>
      </c>
      <c r="R154" s="91" t="s">
        <v>36</v>
      </c>
      <c r="S154" s="157">
        <v>1</v>
      </c>
      <c r="T154" s="146">
        <v>180000</v>
      </c>
      <c r="U154" s="111">
        <v>0</v>
      </c>
      <c r="V154" s="66">
        <f t="shared" si="1"/>
        <v>0</v>
      </c>
      <c r="W154" s="93" t="s">
        <v>73</v>
      </c>
      <c r="X154" s="21" t="s">
        <v>43</v>
      </c>
      <c r="Y154" s="104">
        <v>11.14</v>
      </c>
    </row>
    <row r="155" spans="2:25" ht="63.75">
      <c r="B155" s="93" t="s">
        <v>478</v>
      </c>
      <c r="C155" s="91" t="s">
        <v>45</v>
      </c>
      <c r="D155" s="101" t="s">
        <v>476</v>
      </c>
      <c r="E155" s="102" t="s">
        <v>469</v>
      </c>
      <c r="F155" s="120" t="s">
        <v>477</v>
      </c>
      <c r="G155" s="104"/>
      <c r="H155" s="18" t="s">
        <v>44</v>
      </c>
      <c r="I155" s="105">
        <v>0</v>
      </c>
      <c r="J155" s="106">
        <v>470000000</v>
      </c>
      <c r="K155" s="89" t="s">
        <v>42</v>
      </c>
      <c r="L155" s="107" t="s">
        <v>315</v>
      </c>
      <c r="M155" s="108" t="s">
        <v>99</v>
      </c>
      <c r="N155" s="90" t="s">
        <v>26</v>
      </c>
      <c r="O155" s="109" t="s">
        <v>48</v>
      </c>
      <c r="P155" s="91" t="s">
        <v>71</v>
      </c>
      <c r="Q155" s="92" t="s">
        <v>72</v>
      </c>
      <c r="R155" s="91" t="s">
        <v>36</v>
      </c>
      <c r="S155" s="157">
        <v>1</v>
      </c>
      <c r="T155" s="146">
        <v>180000</v>
      </c>
      <c r="U155" s="163">
        <f>S155*T155</f>
        <v>180000</v>
      </c>
      <c r="V155" s="66">
        <f t="shared" si="1"/>
        <v>201600.00000000003</v>
      </c>
      <c r="W155" s="93" t="s">
        <v>73</v>
      </c>
      <c r="X155" s="21" t="s">
        <v>43</v>
      </c>
      <c r="Y155" s="104"/>
    </row>
    <row r="156" spans="2:25" ht="63.75">
      <c r="B156" s="93" t="s">
        <v>479</v>
      </c>
      <c r="C156" s="91" t="s">
        <v>45</v>
      </c>
      <c r="D156" s="101" t="s">
        <v>468</v>
      </c>
      <c r="E156" s="102" t="s">
        <v>469</v>
      </c>
      <c r="F156" s="119" t="s">
        <v>480</v>
      </c>
      <c r="G156" s="104"/>
      <c r="H156" s="18" t="s">
        <v>44</v>
      </c>
      <c r="I156" s="105">
        <v>0</v>
      </c>
      <c r="J156" s="106">
        <v>470000000</v>
      </c>
      <c r="K156" s="89" t="s">
        <v>42</v>
      </c>
      <c r="L156" s="107" t="s">
        <v>98</v>
      </c>
      <c r="M156" s="108" t="s">
        <v>99</v>
      </c>
      <c r="N156" s="90" t="s">
        <v>26</v>
      </c>
      <c r="O156" s="109" t="s">
        <v>100</v>
      </c>
      <c r="P156" s="91" t="s">
        <v>71</v>
      </c>
      <c r="Q156" s="92" t="s">
        <v>91</v>
      </c>
      <c r="R156" s="91" t="s">
        <v>92</v>
      </c>
      <c r="S156" s="157">
        <v>1</v>
      </c>
      <c r="T156" s="146">
        <v>20000</v>
      </c>
      <c r="U156" s="111">
        <v>0</v>
      </c>
      <c r="V156" s="66">
        <f t="shared" si="1"/>
        <v>0</v>
      </c>
      <c r="W156" s="93" t="s">
        <v>73</v>
      </c>
      <c r="X156" s="21" t="s">
        <v>43</v>
      </c>
      <c r="Y156" s="104">
        <v>11.14</v>
      </c>
    </row>
    <row r="157" spans="2:25" ht="63.75">
      <c r="B157" s="93" t="s">
        <v>481</v>
      </c>
      <c r="C157" s="91" t="s">
        <v>45</v>
      </c>
      <c r="D157" s="101" t="s">
        <v>468</v>
      </c>
      <c r="E157" s="102" t="s">
        <v>469</v>
      </c>
      <c r="F157" s="119" t="s">
        <v>480</v>
      </c>
      <c r="G157" s="104"/>
      <c r="H157" s="18" t="s">
        <v>44</v>
      </c>
      <c r="I157" s="105">
        <v>0</v>
      </c>
      <c r="J157" s="106">
        <v>470000000</v>
      </c>
      <c r="K157" s="89" t="s">
        <v>42</v>
      </c>
      <c r="L157" s="107" t="s">
        <v>315</v>
      </c>
      <c r="M157" s="108" t="s">
        <v>99</v>
      </c>
      <c r="N157" s="90" t="s">
        <v>26</v>
      </c>
      <c r="O157" s="109" t="s">
        <v>48</v>
      </c>
      <c r="P157" s="91" t="s">
        <v>71</v>
      </c>
      <c r="Q157" s="92" t="s">
        <v>91</v>
      </c>
      <c r="R157" s="91" t="s">
        <v>92</v>
      </c>
      <c r="S157" s="157">
        <v>1</v>
      </c>
      <c r="T157" s="146">
        <v>20000</v>
      </c>
      <c r="U157" s="163">
        <f>S157*T157</f>
        <v>20000</v>
      </c>
      <c r="V157" s="66">
        <f t="shared" si="1"/>
        <v>22400.000000000004</v>
      </c>
      <c r="W157" s="93" t="s">
        <v>73</v>
      </c>
      <c r="X157" s="21" t="s">
        <v>43</v>
      </c>
      <c r="Y157" s="104"/>
    </row>
    <row r="158" spans="2:25" ht="63.75">
      <c r="B158" s="93" t="s">
        <v>482</v>
      </c>
      <c r="C158" s="91" t="s">
        <v>45</v>
      </c>
      <c r="D158" s="101" t="s">
        <v>95</v>
      </c>
      <c r="E158" s="102" t="s">
        <v>96</v>
      </c>
      <c r="F158" s="120" t="s">
        <v>483</v>
      </c>
      <c r="G158" s="104"/>
      <c r="H158" s="18" t="s">
        <v>44</v>
      </c>
      <c r="I158" s="105">
        <v>0</v>
      </c>
      <c r="J158" s="106">
        <v>470000000</v>
      </c>
      <c r="K158" s="89" t="s">
        <v>42</v>
      </c>
      <c r="L158" s="107" t="s">
        <v>98</v>
      </c>
      <c r="M158" s="108" t="s">
        <v>99</v>
      </c>
      <c r="N158" s="90" t="s">
        <v>26</v>
      </c>
      <c r="O158" s="109" t="s">
        <v>100</v>
      </c>
      <c r="P158" s="91" t="s">
        <v>71</v>
      </c>
      <c r="Q158" s="92" t="s">
        <v>72</v>
      </c>
      <c r="R158" s="91" t="s">
        <v>36</v>
      </c>
      <c r="S158" s="157">
        <v>4</v>
      </c>
      <c r="T158" s="146">
        <v>8000</v>
      </c>
      <c r="U158" s="111">
        <v>0</v>
      </c>
      <c r="V158" s="66">
        <f t="shared" si="1"/>
        <v>0</v>
      </c>
      <c r="W158" s="93" t="s">
        <v>73</v>
      </c>
      <c r="X158" s="21" t="s">
        <v>43</v>
      </c>
      <c r="Y158" s="104">
        <v>11.14</v>
      </c>
    </row>
    <row r="159" spans="2:25" ht="63.75">
      <c r="B159" s="93" t="s">
        <v>484</v>
      </c>
      <c r="C159" s="91" t="s">
        <v>45</v>
      </c>
      <c r="D159" s="101" t="s">
        <v>95</v>
      </c>
      <c r="E159" s="102" t="s">
        <v>96</v>
      </c>
      <c r="F159" s="120" t="s">
        <v>483</v>
      </c>
      <c r="G159" s="104"/>
      <c r="H159" s="18" t="s">
        <v>44</v>
      </c>
      <c r="I159" s="105">
        <v>0</v>
      </c>
      <c r="J159" s="106">
        <v>470000000</v>
      </c>
      <c r="K159" s="89" t="s">
        <v>42</v>
      </c>
      <c r="L159" s="107" t="s">
        <v>315</v>
      </c>
      <c r="M159" s="108" t="s">
        <v>99</v>
      </c>
      <c r="N159" s="90" t="s">
        <v>26</v>
      </c>
      <c r="O159" s="109" t="s">
        <v>48</v>
      </c>
      <c r="P159" s="91" t="s">
        <v>71</v>
      </c>
      <c r="Q159" s="92" t="s">
        <v>72</v>
      </c>
      <c r="R159" s="91" t="s">
        <v>36</v>
      </c>
      <c r="S159" s="157">
        <v>4</v>
      </c>
      <c r="T159" s="146">
        <v>8000</v>
      </c>
      <c r="U159" s="163">
        <f>S159*T159</f>
        <v>32000</v>
      </c>
      <c r="V159" s="66">
        <f t="shared" si="1"/>
        <v>35840</v>
      </c>
      <c r="W159" s="93" t="s">
        <v>73</v>
      </c>
      <c r="X159" s="21" t="s">
        <v>43</v>
      </c>
      <c r="Y159" s="104"/>
    </row>
    <row r="160" spans="2:25" ht="63.75">
      <c r="B160" s="93" t="s">
        <v>280</v>
      </c>
      <c r="C160" s="91" t="s">
        <v>45</v>
      </c>
      <c r="D160" s="112" t="s">
        <v>281</v>
      </c>
      <c r="E160" s="9" t="s">
        <v>282</v>
      </c>
      <c r="F160" s="119" t="s">
        <v>283</v>
      </c>
      <c r="G160" s="104"/>
      <c r="H160" s="18" t="s">
        <v>44</v>
      </c>
      <c r="I160" s="105">
        <v>0</v>
      </c>
      <c r="J160" s="106">
        <v>470000000</v>
      </c>
      <c r="K160" s="89" t="s">
        <v>42</v>
      </c>
      <c r="L160" s="107" t="s">
        <v>98</v>
      </c>
      <c r="M160" s="108" t="s">
        <v>99</v>
      </c>
      <c r="N160" s="90" t="s">
        <v>26</v>
      </c>
      <c r="O160" s="109" t="s">
        <v>100</v>
      </c>
      <c r="P160" s="91" t="s">
        <v>71</v>
      </c>
      <c r="Q160" s="92" t="s">
        <v>72</v>
      </c>
      <c r="R160" s="91" t="s">
        <v>36</v>
      </c>
      <c r="S160" s="119">
        <v>20</v>
      </c>
      <c r="T160" s="146">
        <v>5803.5</v>
      </c>
      <c r="U160" s="111">
        <v>0</v>
      </c>
      <c r="V160" s="66">
        <f t="shared" si="1"/>
        <v>0</v>
      </c>
      <c r="W160" s="93" t="s">
        <v>73</v>
      </c>
      <c r="X160" s="21" t="s">
        <v>43</v>
      </c>
      <c r="Y160" s="104">
        <v>11.14</v>
      </c>
    </row>
    <row r="161" spans="2:25" ht="63.75">
      <c r="B161" s="93" t="s">
        <v>284</v>
      </c>
      <c r="C161" s="91" t="s">
        <v>45</v>
      </c>
      <c r="D161" s="112" t="s">
        <v>281</v>
      </c>
      <c r="E161" s="9" t="s">
        <v>282</v>
      </c>
      <c r="F161" s="119" t="s">
        <v>283</v>
      </c>
      <c r="G161" s="104"/>
      <c r="H161" s="18" t="s">
        <v>44</v>
      </c>
      <c r="I161" s="105">
        <v>0</v>
      </c>
      <c r="J161" s="106">
        <v>470000000</v>
      </c>
      <c r="K161" s="89" t="s">
        <v>42</v>
      </c>
      <c r="L161" s="107" t="s">
        <v>285</v>
      </c>
      <c r="M161" s="108" t="s">
        <v>99</v>
      </c>
      <c r="N161" s="90" t="s">
        <v>26</v>
      </c>
      <c r="O161" s="109" t="s">
        <v>48</v>
      </c>
      <c r="P161" s="91" t="s">
        <v>71</v>
      </c>
      <c r="Q161" s="92" t="s">
        <v>72</v>
      </c>
      <c r="R161" s="91" t="s">
        <v>36</v>
      </c>
      <c r="S161" s="119">
        <v>20</v>
      </c>
      <c r="T161" s="146">
        <v>5803.5</v>
      </c>
      <c r="U161" s="163">
        <f>S161*T161</f>
        <v>116070</v>
      </c>
      <c r="V161" s="66">
        <f t="shared" si="1"/>
        <v>129998.40000000001</v>
      </c>
      <c r="W161" s="93" t="s">
        <v>73</v>
      </c>
      <c r="X161" s="21" t="s">
        <v>43</v>
      </c>
      <c r="Y161" s="104"/>
    </row>
    <row r="162" spans="2:25" ht="63.75">
      <c r="B162" s="93" t="s">
        <v>286</v>
      </c>
      <c r="C162" s="91" t="s">
        <v>45</v>
      </c>
      <c r="D162" s="114" t="s">
        <v>287</v>
      </c>
      <c r="E162" s="9" t="s">
        <v>288</v>
      </c>
      <c r="F162" s="119" t="s">
        <v>289</v>
      </c>
      <c r="G162" s="104"/>
      <c r="H162" s="18" t="s">
        <v>44</v>
      </c>
      <c r="I162" s="105">
        <v>0</v>
      </c>
      <c r="J162" s="106">
        <v>470000000</v>
      </c>
      <c r="K162" s="89" t="s">
        <v>42</v>
      </c>
      <c r="L162" s="107" t="s">
        <v>98</v>
      </c>
      <c r="M162" s="108" t="s">
        <v>99</v>
      </c>
      <c r="N162" s="90" t="s">
        <v>26</v>
      </c>
      <c r="O162" s="109" t="s">
        <v>100</v>
      </c>
      <c r="P162" s="91" t="s">
        <v>71</v>
      </c>
      <c r="Q162" s="92" t="s">
        <v>72</v>
      </c>
      <c r="R162" s="91" t="s">
        <v>36</v>
      </c>
      <c r="S162" s="119">
        <v>20</v>
      </c>
      <c r="T162" s="146">
        <v>5803.5</v>
      </c>
      <c r="U162" s="111">
        <v>0</v>
      </c>
      <c r="V162" s="66">
        <f t="shared" si="1"/>
        <v>0</v>
      </c>
      <c r="W162" s="93" t="s">
        <v>73</v>
      </c>
      <c r="X162" s="21" t="s">
        <v>43</v>
      </c>
      <c r="Y162" s="104">
        <v>11.14</v>
      </c>
    </row>
    <row r="163" spans="2:25" ht="63.75">
      <c r="B163" s="93" t="s">
        <v>290</v>
      </c>
      <c r="C163" s="91" t="s">
        <v>45</v>
      </c>
      <c r="D163" s="114" t="s">
        <v>287</v>
      </c>
      <c r="E163" s="9" t="s">
        <v>288</v>
      </c>
      <c r="F163" s="119" t="s">
        <v>289</v>
      </c>
      <c r="G163" s="104"/>
      <c r="H163" s="18" t="s">
        <v>44</v>
      </c>
      <c r="I163" s="105">
        <v>0</v>
      </c>
      <c r="J163" s="106">
        <v>470000000</v>
      </c>
      <c r="K163" s="89" t="s">
        <v>42</v>
      </c>
      <c r="L163" s="107" t="s">
        <v>285</v>
      </c>
      <c r="M163" s="108" t="s">
        <v>99</v>
      </c>
      <c r="N163" s="90" t="s">
        <v>26</v>
      </c>
      <c r="O163" s="109" t="s">
        <v>48</v>
      </c>
      <c r="P163" s="91" t="s">
        <v>71</v>
      </c>
      <c r="Q163" s="92" t="s">
        <v>72</v>
      </c>
      <c r="R163" s="91" t="s">
        <v>36</v>
      </c>
      <c r="S163" s="119">
        <v>20</v>
      </c>
      <c r="T163" s="146">
        <v>5803.5</v>
      </c>
      <c r="U163" s="163">
        <f>S163*T163</f>
        <v>116070</v>
      </c>
      <c r="V163" s="66">
        <f t="shared" si="1"/>
        <v>129998.40000000001</v>
      </c>
      <c r="W163" s="93" t="s">
        <v>73</v>
      </c>
      <c r="X163" s="21" t="s">
        <v>43</v>
      </c>
      <c r="Y163" s="104"/>
    </row>
    <row r="164" spans="2:25" ht="63.75">
      <c r="B164" s="93" t="s">
        <v>291</v>
      </c>
      <c r="C164" s="91" t="s">
        <v>45</v>
      </c>
      <c r="D164" s="114" t="s">
        <v>292</v>
      </c>
      <c r="E164" s="9" t="s">
        <v>293</v>
      </c>
      <c r="F164" s="119" t="s">
        <v>294</v>
      </c>
      <c r="G164" s="104"/>
      <c r="H164" s="18" t="s">
        <v>44</v>
      </c>
      <c r="I164" s="105">
        <v>0</v>
      </c>
      <c r="J164" s="106">
        <v>470000000</v>
      </c>
      <c r="K164" s="89" t="s">
        <v>42</v>
      </c>
      <c r="L164" s="107" t="s">
        <v>98</v>
      </c>
      <c r="M164" s="108" t="s">
        <v>99</v>
      </c>
      <c r="N164" s="90" t="s">
        <v>26</v>
      </c>
      <c r="O164" s="109" t="s">
        <v>100</v>
      </c>
      <c r="P164" s="91" t="s">
        <v>71</v>
      </c>
      <c r="Q164" s="92" t="s">
        <v>72</v>
      </c>
      <c r="R164" s="91" t="s">
        <v>36</v>
      </c>
      <c r="S164" s="119">
        <v>20</v>
      </c>
      <c r="T164" s="146">
        <v>6500</v>
      </c>
      <c r="U164" s="111">
        <v>0</v>
      </c>
      <c r="V164" s="66">
        <f t="shared" si="1"/>
        <v>0</v>
      </c>
      <c r="W164" s="93" t="s">
        <v>73</v>
      </c>
      <c r="X164" s="21" t="s">
        <v>43</v>
      </c>
      <c r="Y164" s="104">
        <v>11.14</v>
      </c>
    </row>
    <row r="165" spans="2:25" ht="63.75">
      <c r="B165" s="93" t="s">
        <v>295</v>
      </c>
      <c r="C165" s="91" t="s">
        <v>45</v>
      </c>
      <c r="D165" s="114" t="s">
        <v>292</v>
      </c>
      <c r="E165" s="9" t="s">
        <v>293</v>
      </c>
      <c r="F165" s="119" t="s">
        <v>294</v>
      </c>
      <c r="G165" s="104"/>
      <c r="H165" s="18" t="s">
        <v>44</v>
      </c>
      <c r="I165" s="105">
        <v>0</v>
      </c>
      <c r="J165" s="106">
        <v>470000000</v>
      </c>
      <c r="K165" s="89" t="s">
        <v>42</v>
      </c>
      <c r="L165" s="107" t="s">
        <v>285</v>
      </c>
      <c r="M165" s="108" t="s">
        <v>99</v>
      </c>
      <c r="N165" s="90" t="s">
        <v>26</v>
      </c>
      <c r="O165" s="109" t="s">
        <v>48</v>
      </c>
      <c r="P165" s="91" t="s">
        <v>71</v>
      </c>
      <c r="Q165" s="92" t="s">
        <v>72</v>
      </c>
      <c r="R165" s="91" t="s">
        <v>36</v>
      </c>
      <c r="S165" s="119">
        <v>20</v>
      </c>
      <c r="T165" s="146">
        <v>6500</v>
      </c>
      <c r="U165" s="163">
        <f>S165*T165</f>
        <v>130000</v>
      </c>
      <c r="V165" s="66">
        <f t="shared" si="1"/>
        <v>145600</v>
      </c>
      <c r="W165" s="93" t="s">
        <v>73</v>
      </c>
      <c r="X165" s="21" t="s">
        <v>43</v>
      </c>
      <c r="Y165" s="104"/>
    </row>
    <row r="166" spans="2:25" ht="63.75">
      <c r="B166" s="93" t="s">
        <v>296</v>
      </c>
      <c r="C166" s="91" t="s">
        <v>45</v>
      </c>
      <c r="D166" s="114" t="s">
        <v>297</v>
      </c>
      <c r="E166" s="119" t="s">
        <v>298</v>
      </c>
      <c r="F166" s="119" t="s">
        <v>299</v>
      </c>
      <c r="G166" s="104"/>
      <c r="H166" s="18" t="s">
        <v>44</v>
      </c>
      <c r="I166" s="105">
        <v>0</v>
      </c>
      <c r="J166" s="106">
        <v>470000000</v>
      </c>
      <c r="K166" s="89" t="s">
        <v>42</v>
      </c>
      <c r="L166" s="107" t="s">
        <v>98</v>
      </c>
      <c r="M166" s="108" t="s">
        <v>99</v>
      </c>
      <c r="N166" s="90" t="s">
        <v>26</v>
      </c>
      <c r="O166" s="109" t="s">
        <v>100</v>
      </c>
      <c r="P166" s="91" t="s">
        <v>71</v>
      </c>
      <c r="Q166" s="92" t="s">
        <v>72</v>
      </c>
      <c r="R166" s="91" t="s">
        <v>36</v>
      </c>
      <c r="S166" s="119">
        <v>1</v>
      </c>
      <c r="T166" s="146">
        <v>39000</v>
      </c>
      <c r="U166" s="111">
        <v>0</v>
      </c>
      <c r="V166" s="66">
        <f t="shared" si="1"/>
        <v>0</v>
      </c>
      <c r="W166" s="93" t="s">
        <v>73</v>
      </c>
      <c r="X166" s="21" t="s">
        <v>43</v>
      </c>
      <c r="Y166" s="104">
        <v>11.14</v>
      </c>
    </row>
    <row r="167" spans="2:25" ht="63.75">
      <c r="B167" s="93" t="s">
        <v>300</v>
      </c>
      <c r="C167" s="91" t="s">
        <v>45</v>
      </c>
      <c r="D167" s="114" t="s">
        <v>297</v>
      </c>
      <c r="E167" s="119" t="s">
        <v>298</v>
      </c>
      <c r="F167" s="119" t="s">
        <v>299</v>
      </c>
      <c r="G167" s="104"/>
      <c r="H167" s="18" t="s">
        <v>44</v>
      </c>
      <c r="I167" s="105">
        <v>0</v>
      </c>
      <c r="J167" s="106">
        <v>470000000</v>
      </c>
      <c r="K167" s="89" t="s">
        <v>42</v>
      </c>
      <c r="L167" s="107" t="s">
        <v>285</v>
      </c>
      <c r="M167" s="108" t="s">
        <v>99</v>
      </c>
      <c r="N167" s="90" t="s">
        <v>26</v>
      </c>
      <c r="O167" s="109" t="s">
        <v>48</v>
      </c>
      <c r="P167" s="91" t="s">
        <v>71</v>
      </c>
      <c r="Q167" s="92" t="s">
        <v>72</v>
      </c>
      <c r="R167" s="91" t="s">
        <v>36</v>
      </c>
      <c r="S167" s="119">
        <v>1</v>
      </c>
      <c r="T167" s="146">
        <v>39000</v>
      </c>
      <c r="U167" s="163">
        <f>S167*T167</f>
        <v>39000</v>
      </c>
      <c r="V167" s="66">
        <f t="shared" si="1"/>
        <v>43680.00000000001</v>
      </c>
      <c r="W167" s="93" t="s">
        <v>73</v>
      </c>
      <c r="X167" s="21" t="s">
        <v>43</v>
      </c>
      <c r="Y167" s="104"/>
    </row>
    <row r="168" spans="2:25" ht="63.75">
      <c r="B168" s="93" t="s">
        <v>301</v>
      </c>
      <c r="C168" s="91" t="s">
        <v>45</v>
      </c>
      <c r="D168" s="112" t="s">
        <v>302</v>
      </c>
      <c r="E168" s="102" t="s">
        <v>303</v>
      </c>
      <c r="F168" s="120" t="s">
        <v>304</v>
      </c>
      <c r="G168" s="104"/>
      <c r="H168" s="18" t="s">
        <v>44</v>
      </c>
      <c r="I168" s="105">
        <v>0</v>
      </c>
      <c r="J168" s="106">
        <v>470000000</v>
      </c>
      <c r="K168" s="89" t="s">
        <v>42</v>
      </c>
      <c r="L168" s="107" t="s">
        <v>98</v>
      </c>
      <c r="M168" s="108" t="s">
        <v>99</v>
      </c>
      <c r="N168" s="90" t="s">
        <v>26</v>
      </c>
      <c r="O168" s="109" t="s">
        <v>100</v>
      </c>
      <c r="P168" s="91" t="s">
        <v>71</v>
      </c>
      <c r="Q168" s="92" t="s">
        <v>91</v>
      </c>
      <c r="R168" s="91" t="s">
        <v>92</v>
      </c>
      <c r="S168" s="119">
        <v>1</v>
      </c>
      <c r="T168" s="146">
        <v>550200</v>
      </c>
      <c r="U168" s="111">
        <v>0</v>
      </c>
      <c r="V168" s="66">
        <f t="shared" si="1"/>
        <v>0</v>
      </c>
      <c r="W168" s="93" t="s">
        <v>73</v>
      </c>
      <c r="X168" s="21" t="s">
        <v>43</v>
      </c>
      <c r="Y168" s="104">
        <v>11.14</v>
      </c>
    </row>
    <row r="169" spans="2:25" ht="63.75">
      <c r="B169" s="93" t="s">
        <v>305</v>
      </c>
      <c r="C169" s="91" t="s">
        <v>45</v>
      </c>
      <c r="D169" s="112" t="s">
        <v>302</v>
      </c>
      <c r="E169" s="102" t="s">
        <v>303</v>
      </c>
      <c r="F169" s="120" t="s">
        <v>304</v>
      </c>
      <c r="G169" s="104"/>
      <c r="H169" s="18" t="s">
        <v>44</v>
      </c>
      <c r="I169" s="105">
        <v>0</v>
      </c>
      <c r="J169" s="106">
        <v>470000000</v>
      </c>
      <c r="K169" s="89" t="s">
        <v>42</v>
      </c>
      <c r="L169" s="107" t="s">
        <v>285</v>
      </c>
      <c r="M169" s="108" t="s">
        <v>99</v>
      </c>
      <c r="N169" s="90" t="s">
        <v>26</v>
      </c>
      <c r="O169" s="109" t="s">
        <v>48</v>
      </c>
      <c r="P169" s="91" t="s">
        <v>71</v>
      </c>
      <c r="Q169" s="92" t="s">
        <v>91</v>
      </c>
      <c r="R169" s="91" t="s">
        <v>92</v>
      </c>
      <c r="S169" s="119">
        <v>1</v>
      </c>
      <c r="T169" s="146">
        <v>550200</v>
      </c>
      <c r="U169" s="163">
        <f>S169*T169</f>
        <v>550200</v>
      </c>
      <c r="V169" s="66">
        <f t="shared" si="1"/>
        <v>616224.0000000001</v>
      </c>
      <c r="W169" s="93" t="s">
        <v>73</v>
      </c>
      <c r="X169" s="21" t="s">
        <v>43</v>
      </c>
      <c r="Y169" s="104"/>
    </row>
    <row r="170" spans="2:25" ht="63.75">
      <c r="B170" s="93" t="s">
        <v>306</v>
      </c>
      <c r="C170" s="91" t="s">
        <v>45</v>
      </c>
      <c r="D170" s="112" t="s">
        <v>307</v>
      </c>
      <c r="E170" s="102" t="s">
        <v>308</v>
      </c>
      <c r="F170" s="119" t="s">
        <v>309</v>
      </c>
      <c r="G170" s="104"/>
      <c r="H170" s="18" t="s">
        <v>44</v>
      </c>
      <c r="I170" s="105">
        <v>0</v>
      </c>
      <c r="J170" s="106">
        <v>470000000</v>
      </c>
      <c r="K170" s="89" t="s">
        <v>42</v>
      </c>
      <c r="L170" s="107" t="s">
        <v>98</v>
      </c>
      <c r="M170" s="108" t="s">
        <v>99</v>
      </c>
      <c r="N170" s="90" t="s">
        <v>26</v>
      </c>
      <c r="O170" s="109" t="s">
        <v>100</v>
      </c>
      <c r="P170" s="91" t="s">
        <v>71</v>
      </c>
      <c r="Q170" s="92" t="s">
        <v>72</v>
      </c>
      <c r="R170" s="91" t="s">
        <v>36</v>
      </c>
      <c r="S170" s="119">
        <v>2</v>
      </c>
      <c r="T170" s="146">
        <v>36000</v>
      </c>
      <c r="U170" s="111">
        <v>0</v>
      </c>
      <c r="V170" s="66">
        <f t="shared" si="1"/>
        <v>0</v>
      </c>
      <c r="W170" s="93" t="s">
        <v>73</v>
      </c>
      <c r="X170" s="21" t="s">
        <v>43</v>
      </c>
      <c r="Y170" s="104">
        <v>11.14</v>
      </c>
    </row>
    <row r="171" spans="2:25" ht="63.75">
      <c r="B171" s="93" t="s">
        <v>310</v>
      </c>
      <c r="C171" s="91" t="s">
        <v>45</v>
      </c>
      <c r="D171" s="112" t="s">
        <v>307</v>
      </c>
      <c r="E171" s="102" t="s">
        <v>308</v>
      </c>
      <c r="F171" s="119" t="s">
        <v>309</v>
      </c>
      <c r="G171" s="104"/>
      <c r="H171" s="18" t="s">
        <v>44</v>
      </c>
      <c r="I171" s="105">
        <v>0</v>
      </c>
      <c r="J171" s="106">
        <v>470000000</v>
      </c>
      <c r="K171" s="89" t="s">
        <v>42</v>
      </c>
      <c r="L171" s="107" t="s">
        <v>285</v>
      </c>
      <c r="M171" s="108" t="s">
        <v>99</v>
      </c>
      <c r="N171" s="90" t="s">
        <v>26</v>
      </c>
      <c r="O171" s="109" t="s">
        <v>48</v>
      </c>
      <c r="P171" s="91" t="s">
        <v>71</v>
      </c>
      <c r="Q171" s="92" t="s">
        <v>72</v>
      </c>
      <c r="R171" s="91" t="s">
        <v>36</v>
      </c>
      <c r="S171" s="119">
        <v>2</v>
      </c>
      <c r="T171" s="146">
        <v>36000</v>
      </c>
      <c r="U171" s="163">
        <f>S171*T171</f>
        <v>72000</v>
      </c>
      <c r="V171" s="66">
        <f t="shared" si="1"/>
        <v>80640.00000000001</v>
      </c>
      <c r="W171" s="93" t="s">
        <v>73</v>
      </c>
      <c r="X171" s="21" t="s">
        <v>43</v>
      </c>
      <c r="Y171" s="104"/>
    </row>
    <row r="172" spans="2:25" ht="89.25">
      <c r="B172" s="93" t="s">
        <v>86</v>
      </c>
      <c r="C172" s="84" t="s">
        <v>45</v>
      </c>
      <c r="D172" s="74" t="s">
        <v>87</v>
      </c>
      <c r="E172" s="74" t="s">
        <v>88</v>
      </c>
      <c r="F172" s="74" t="s">
        <v>89</v>
      </c>
      <c r="G172" s="99" t="s">
        <v>90</v>
      </c>
      <c r="H172" s="3" t="s">
        <v>44</v>
      </c>
      <c r="I172" s="22">
        <v>0.8</v>
      </c>
      <c r="J172" s="3">
        <v>470000000</v>
      </c>
      <c r="K172" s="89" t="s">
        <v>42</v>
      </c>
      <c r="L172" s="95" t="s">
        <v>79</v>
      </c>
      <c r="M172" s="3" t="s">
        <v>80</v>
      </c>
      <c r="N172" s="90" t="s">
        <v>26</v>
      </c>
      <c r="O172" s="96" t="s">
        <v>81</v>
      </c>
      <c r="P172" s="3" t="s">
        <v>82</v>
      </c>
      <c r="Q172" s="92" t="s">
        <v>91</v>
      </c>
      <c r="R172" s="91" t="s">
        <v>92</v>
      </c>
      <c r="S172" s="19">
        <v>99</v>
      </c>
      <c r="T172" s="100">
        <v>9800</v>
      </c>
      <c r="U172" s="66">
        <v>0</v>
      </c>
      <c r="V172" s="66">
        <f>U172*1.12</f>
        <v>0</v>
      </c>
      <c r="W172" s="1" t="s">
        <v>83</v>
      </c>
      <c r="X172" s="98" t="s">
        <v>43</v>
      </c>
      <c r="Y172" s="20">
        <v>11</v>
      </c>
    </row>
    <row r="173" spans="2:25" ht="89.25">
      <c r="B173" s="93" t="s">
        <v>93</v>
      </c>
      <c r="C173" s="84" t="s">
        <v>45</v>
      </c>
      <c r="D173" s="74" t="s">
        <v>87</v>
      </c>
      <c r="E173" s="74" t="s">
        <v>88</v>
      </c>
      <c r="F173" s="74" t="s">
        <v>89</v>
      </c>
      <c r="G173" s="99" t="s">
        <v>90</v>
      </c>
      <c r="H173" s="3" t="s">
        <v>44</v>
      </c>
      <c r="I173" s="22">
        <v>0.8</v>
      </c>
      <c r="J173" s="3">
        <v>470000000</v>
      </c>
      <c r="K173" s="89" t="s">
        <v>42</v>
      </c>
      <c r="L173" s="95" t="s">
        <v>85</v>
      </c>
      <c r="M173" s="3" t="s">
        <v>80</v>
      </c>
      <c r="N173" s="90" t="s">
        <v>26</v>
      </c>
      <c r="O173" s="96" t="s">
        <v>81</v>
      </c>
      <c r="P173" s="3" t="s">
        <v>82</v>
      </c>
      <c r="Q173" s="92" t="s">
        <v>91</v>
      </c>
      <c r="R173" s="91" t="s">
        <v>92</v>
      </c>
      <c r="S173" s="19">
        <v>99</v>
      </c>
      <c r="T173" s="100">
        <v>9800</v>
      </c>
      <c r="U173" s="87">
        <f>S173*T173</f>
        <v>970200</v>
      </c>
      <c r="V173" s="87">
        <f>U173*1.12</f>
        <v>1086624</v>
      </c>
      <c r="W173" s="1" t="s">
        <v>83</v>
      </c>
      <c r="X173" s="98" t="s">
        <v>43</v>
      </c>
      <c r="Y173" s="20"/>
    </row>
    <row r="174" spans="2:25" ht="76.5">
      <c r="B174" s="93" t="s">
        <v>74</v>
      </c>
      <c r="C174" s="84" t="s">
        <v>45</v>
      </c>
      <c r="D174" s="74" t="s">
        <v>75</v>
      </c>
      <c r="E174" s="74" t="s">
        <v>76</v>
      </c>
      <c r="F174" s="74" t="s">
        <v>77</v>
      </c>
      <c r="G174" s="94" t="s">
        <v>78</v>
      </c>
      <c r="H174" s="3" t="s">
        <v>44</v>
      </c>
      <c r="I174" s="22">
        <v>0.8</v>
      </c>
      <c r="J174" s="3">
        <v>470000000</v>
      </c>
      <c r="K174" s="89" t="s">
        <v>42</v>
      </c>
      <c r="L174" s="95" t="s">
        <v>79</v>
      </c>
      <c r="M174" s="3" t="s">
        <v>80</v>
      </c>
      <c r="N174" s="90" t="s">
        <v>26</v>
      </c>
      <c r="O174" s="96" t="s">
        <v>81</v>
      </c>
      <c r="P174" s="3" t="s">
        <v>82</v>
      </c>
      <c r="Q174" s="92" t="s">
        <v>72</v>
      </c>
      <c r="R174" s="91" t="s">
        <v>36</v>
      </c>
      <c r="S174" s="19">
        <v>99</v>
      </c>
      <c r="T174" s="97">
        <v>2800</v>
      </c>
      <c r="U174" s="24">
        <v>0</v>
      </c>
      <c r="V174" s="24">
        <v>0</v>
      </c>
      <c r="W174" s="1" t="s">
        <v>83</v>
      </c>
      <c r="X174" s="98" t="s">
        <v>43</v>
      </c>
      <c r="Y174" s="20">
        <v>11</v>
      </c>
    </row>
    <row r="175" spans="2:25" ht="76.5">
      <c r="B175" s="93" t="s">
        <v>84</v>
      </c>
      <c r="C175" s="84" t="s">
        <v>45</v>
      </c>
      <c r="D175" s="74" t="s">
        <v>75</v>
      </c>
      <c r="E175" s="74" t="s">
        <v>76</v>
      </c>
      <c r="F175" s="74" t="s">
        <v>77</v>
      </c>
      <c r="G175" s="94" t="s">
        <v>78</v>
      </c>
      <c r="H175" s="3" t="s">
        <v>44</v>
      </c>
      <c r="I175" s="22">
        <v>0.8</v>
      </c>
      <c r="J175" s="3">
        <v>470000000</v>
      </c>
      <c r="K175" s="89" t="s">
        <v>42</v>
      </c>
      <c r="L175" s="95" t="s">
        <v>85</v>
      </c>
      <c r="M175" s="3" t="s">
        <v>80</v>
      </c>
      <c r="N175" s="90" t="s">
        <v>26</v>
      </c>
      <c r="O175" s="96" t="s">
        <v>81</v>
      </c>
      <c r="P175" s="3" t="s">
        <v>82</v>
      </c>
      <c r="Q175" s="92" t="s">
        <v>72</v>
      </c>
      <c r="R175" s="91" t="s">
        <v>36</v>
      </c>
      <c r="S175" s="19">
        <v>99</v>
      </c>
      <c r="T175" s="97">
        <v>2800</v>
      </c>
      <c r="U175" s="87">
        <f>S175*T175</f>
        <v>277200</v>
      </c>
      <c r="V175" s="87">
        <f>U175*1.12</f>
        <v>310464.00000000006</v>
      </c>
      <c r="W175" s="1" t="s">
        <v>83</v>
      </c>
      <c r="X175" s="98" t="s">
        <v>43</v>
      </c>
      <c r="Y175" s="20"/>
    </row>
    <row r="176" spans="2:25" ht="89.25">
      <c r="B176" s="19" t="s">
        <v>148</v>
      </c>
      <c r="C176" s="84" t="s">
        <v>45</v>
      </c>
      <c r="D176" s="127" t="s">
        <v>149</v>
      </c>
      <c r="E176" s="128" t="s">
        <v>150</v>
      </c>
      <c r="F176" s="128" t="s">
        <v>151</v>
      </c>
      <c r="G176" s="3" t="s">
        <v>152</v>
      </c>
      <c r="H176" s="20" t="s">
        <v>44</v>
      </c>
      <c r="I176" s="129">
        <v>0</v>
      </c>
      <c r="J176" s="3">
        <v>470000000</v>
      </c>
      <c r="K176" s="2" t="s">
        <v>42</v>
      </c>
      <c r="L176" s="84" t="s">
        <v>153</v>
      </c>
      <c r="M176" s="84" t="s">
        <v>154</v>
      </c>
      <c r="N176" s="84" t="s">
        <v>26</v>
      </c>
      <c r="O176" s="96" t="s">
        <v>48</v>
      </c>
      <c r="P176" s="84" t="s">
        <v>155</v>
      </c>
      <c r="Q176" s="84">
        <v>796</v>
      </c>
      <c r="R176" s="130" t="s">
        <v>36</v>
      </c>
      <c r="S176" s="18">
        <v>4</v>
      </c>
      <c r="T176" s="131">
        <v>147350</v>
      </c>
      <c r="U176" s="132">
        <v>0</v>
      </c>
      <c r="V176" s="132">
        <v>0</v>
      </c>
      <c r="W176" s="93" t="s">
        <v>73</v>
      </c>
      <c r="X176" s="20" t="s">
        <v>43</v>
      </c>
      <c r="Y176" s="19">
        <v>11</v>
      </c>
    </row>
    <row r="177" spans="2:25" ht="89.25">
      <c r="B177" s="19" t="s">
        <v>156</v>
      </c>
      <c r="C177" s="84" t="s">
        <v>45</v>
      </c>
      <c r="D177" s="127" t="s">
        <v>149</v>
      </c>
      <c r="E177" s="128" t="s">
        <v>150</v>
      </c>
      <c r="F177" s="128" t="s">
        <v>151</v>
      </c>
      <c r="G177" s="3" t="s">
        <v>152</v>
      </c>
      <c r="H177" s="20" t="s">
        <v>44</v>
      </c>
      <c r="I177" s="129">
        <v>0</v>
      </c>
      <c r="J177" s="3">
        <v>470000000</v>
      </c>
      <c r="K177" s="2" t="s">
        <v>42</v>
      </c>
      <c r="L177" s="84" t="s">
        <v>157</v>
      </c>
      <c r="M177" s="84" t="s">
        <v>154</v>
      </c>
      <c r="N177" s="84" t="s">
        <v>26</v>
      </c>
      <c r="O177" s="96" t="s">
        <v>48</v>
      </c>
      <c r="P177" s="84" t="s">
        <v>155</v>
      </c>
      <c r="Q177" s="84">
        <v>796</v>
      </c>
      <c r="R177" s="130" t="s">
        <v>36</v>
      </c>
      <c r="S177" s="18">
        <v>4</v>
      </c>
      <c r="T177" s="131">
        <v>147350</v>
      </c>
      <c r="U177" s="164">
        <f>S177*T177</f>
        <v>589400</v>
      </c>
      <c r="V177" s="165">
        <f>U177*1.12</f>
        <v>660128.0000000001</v>
      </c>
      <c r="W177" s="93" t="s">
        <v>73</v>
      </c>
      <c r="X177" s="20" t="s">
        <v>43</v>
      </c>
      <c r="Y177" s="19"/>
    </row>
    <row r="178" spans="2:25" ht="63.75">
      <c r="B178" s="19" t="s">
        <v>388</v>
      </c>
      <c r="C178" s="91" t="s">
        <v>45</v>
      </c>
      <c r="D178" s="84" t="s">
        <v>389</v>
      </c>
      <c r="E178" s="84" t="s">
        <v>390</v>
      </c>
      <c r="F178" s="84" t="s">
        <v>391</v>
      </c>
      <c r="G178" s="93" t="s">
        <v>392</v>
      </c>
      <c r="H178" s="136" t="s">
        <v>44</v>
      </c>
      <c r="I178" s="123">
        <v>0</v>
      </c>
      <c r="J178" s="106">
        <v>470000000</v>
      </c>
      <c r="K178" s="89" t="s">
        <v>42</v>
      </c>
      <c r="L178" s="137" t="s">
        <v>393</v>
      </c>
      <c r="M178" s="3" t="s">
        <v>144</v>
      </c>
      <c r="N178" s="90" t="s">
        <v>26</v>
      </c>
      <c r="O178" s="91" t="s">
        <v>81</v>
      </c>
      <c r="P178" s="91" t="s">
        <v>71</v>
      </c>
      <c r="Q178" s="92" t="s">
        <v>394</v>
      </c>
      <c r="R178" s="153" t="s">
        <v>395</v>
      </c>
      <c r="S178" s="138">
        <v>100</v>
      </c>
      <c r="T178" s="139">
        <v>1950</v>
      </c>
      <c r="U178" s="138">
        <v>0</v>
      </c>
      <c r="V178" s="66">
        <f>U178*1.12</f>
        <v>0</v>
      </c>
      <c r="W178" s="93" t="s">
        <v>73</v>
      </c>
      <c r="X178" s="21" t="s">
        <v>43</v>
      </c>
      <c r="Y178" s="19">
        <v>11</v>
      </c>
    </row>
    <row r="179" spans="2:25" ht="63.75">
      <c r="B179" s="19" t="s">
        <v>396</v>
      </c>
      <c r="C179" s="91" t="s">
        <v>45</v>
      </c>
      <c r="D179" s="84" t="s">
        <v>389</v>
      </c>
      <c r="E179" s="84" t="s">
        <v>390</v>
      </c>
      <c r="F179" s="84" t="s">
        <v>391</v>
      </c>
      <c r="G179" s="93" t="s">
        <v>392</v>
      </c>
      <c r="H179" s="136" t="s">
        <v>44</v>
      </c>
      <c r="I179" s="123">
        <v>0</v>
      </c>
      <c r="J179" s="106">
        <v>470000000</v>
      </c>
      <c r="K179" s="89" t="s">
        <v>42</v>
      </c>
      <c r="L179" s="137" t="s">
        <v>397</v>
      </c>
      <c r="M179" s="3" t="s">
        <v>144</v>
      </c>
      <c r="N179" s="90" t="s">
        <v>26</v>
      </c>
      <c r="O179" s="91" t="s">
        <v>81</v>
      </c>
      <c r="P179" s="91" t="s">
        <v>71</v>
      </c>
      <c r="Q179" s="92" t="s">
        <v>394</v>
      </c>
      <c r="R179" s="153" t="s">
        <v>395</v>
      </c>
      <c r="S179" s="138">
        <v>100</v>
      </c>
      <c r="T179" s="139">
        <v>1950</v>
      </c>
      <c r="U179" s="166">
        <f>S179*T179</f>
        <v>195000</v>
      </c>
      <c r="V179" s="154">
        <f>U179*1.12</f>
        <v>218400.00000000003</v>
      </c>
      <c r="W179" s="93" t="s">
        <v>73</v>
      </c>
      <c r="X179" s="21" t="s">
        <v>43</v>
      </c>
      <c r="Y179" s="19"/>
    </row>
    <row r="180" spans="2:25" ht="63.75">
      <c r="B180" s="93" t="s">
        <v>599</v>
      </c>
      <c r="C180" s="91" t="s">
        <v>45</v>
      </c>
      <c r="D180" s="182" t="s">
        <v>600</v>
      </c>
      <c r="E180" s="183" t="s">
        <v>601</v>
      </c>
      <c r="F180" s="84" t="s">
        <v>602</v>
      </c>
      <c r="G180" s="104"/>
      <c r="H180" s="18" t="s">
        <v>44</v>
      </c>
      <c r="I180" s="105">
        <v>0</v>
      </c>
      <c r="J180" s="106">
        <v>470000000</v>
      </c>
      <c r="K180" s="89" t="s">
        <v>42</v>
      </c>
      <c r="L180" s="107" t="s">
        <v>98</v>
      </c>
      <c r="M180" s="108" t="s">
        <v>99</v>
      </c>
      <c r="N180" s="90" t="s">
        <v>26</v>
      </c>
      <c r="O180" s="109" t="s">
        <v>603</v>
      </c>
      <c r="P180" s="91" t="s">
        <v>71</v>
      </c>
      <c r="Q180" s="92" t="s">
        <v>72</v>
      </c>
      <c r="R180" s="91" t="s">
        <v>36</v>
      </c>
      <c r="S180" s="9">
        <v>4</v>
      </c>
      <c r="T180" s="93">
        <v>43407.935999999994</v>
      </c>
      <c r="U180" s="184">
        <v>0</v>
      </c>
      <c r="V180" s="185">
        <f aca="true" t="shared" si="2" ref="V180:V187">U180*1.12</f>
        <v>0</v>
      </c>
      <c r="W180" s="93" t="s">
        <v>73</v>
      </c>
      <c r="X180" s="21" t="s">
        <v>43</v>
      </c>
      <c r="Y180" s="104">
        <v>11.14</v>
      </c>
    </row>
    <row r="181" spans="2:25" ht="63.75">
      <c r="B181" s="93" t="s">
        <v>604</v>
      </c>
      <c r="C181" s="91" t="s">
        <v>45</v>
      </c>
      <c r="D181" s="182" t="s">
        <v>600</v>
      </c>
      <c r="E181" s="183" t="s">
        <v>601</v>
      </c>
      <c r="F181" s="84" t="s">
        <v>602</v>
      </c>
      <c r="G181" s="104"/>
      <c r="H181" s="18" t="s">
        <v>44</v>
      </c>
      <c r="I181" s="105">
        <v>0</v>
      </c>
      <c r="J181" s="106">
        <v>470000000</v>
      </c>
      <c r="K181" s="89" t="s">
        <v>42</v>
      </c>
      <c r="L181" s="107" t="s">
        <v>618</v>
      </c>
      <c r="M181" s="108" t="s">
        <v>99</v>
      </c>
      <c r="N181" s="90" t="s">
        <v>26</v>
      </c>
      <c r="O181" s="186" t="s">
        <v>163</v>
      </c>
      <c r="P181" s="91" t="s">
        <v>71</v>
      </c>
      <c r="Q181" s="92" t="s">
        <v>72</v>
      </c>
      <c r="R181" s="91" t="s">
        <v>36</v>
      </c>
      <c r="S181" s="9">
        <v>4</v>
      </c>
      <c r="T181" s="93">
        <v>43407.935999999994</v>
      </c>
      <c r="U181" s="163">
        <f>S181*T181</f>
        <v>173631.74399999998</v>
      </c>
      <c r="V181" s="66">
        <f t="shared" si="2"/>
        <v>194467.55328</v>
      </c>
      <c r="W181" s="93" t="s">
        <v>73</v>
      </c>
      <c r="X181" s="21" t="s">
        <v>43</v>
      </c>
      <c r="Y181" s="104"/>
    </row>
    <row r="182" spans="2:25" ht="63.75">
      <c r="B182" s="93" t="s">
        <v>605</v>
      </c>
      <c r="C182" s="91" t="s">
        <v>45</v>
      </c>
      <c r="D182" s="182" t="s">
        <v>600</v>
      </c>
      <c r="E182" s="183" t="s">
        <v>601</v>
      </c>
      <c r="F182" s="84" t="s">
        <v>606</v>
      </c>
      <c r="G182" s="104"/>
      <c r="H182" s="18" t="s">
        <v>44</v>
      </c>
      <c r="I182" s="105">
        <v>0</v>
      </c>
      <c r="J182" s="106">
        <v>470000000</v>
      </c>
      <c r="K182" s="89" t="s">
        <v>42</v>
      </c>
      <c r="L182" s="107" t="s">
        <v>98</v>
      </c>
      <c r="M182" s="108" t="s">
        <v>99</v>
      </c>
      <c r="N182" s="90" t="s">
        <v>26</v>
      </c>
      <c r="O182" s="109" t="s">
        <v>603</v>
      </c>
      <c r="P182" s="91" t="s">
        <v>71</v>
      </c>
      <c r="Q182" s="92" t="s">
        <v>72</v>
      </c>
      <c r="R182" s="91" t="s">
        <v>36</v>
      </c>
      <c r="S182" s="9">
        <v>7</v>
      </c>
      <c r="T182" s="93">
        <v>11400</v>
      </c>
      <c r="U182" s="184">
        <v>0</v>
      </c>
      <c r="V182" s="185">
        <f t="shared" si="2"/>
        <v>0</v>
      </c>
      <c r="W182" s="93" t="s">
        <v>73</v>
      </c>
      <c r="X182" s="21" t="s">
        <v>43</v>
      </c>
      <c r="Y182" s="104">
        <v>11.14</v>
      </c>
    </row>
    <row r="183" spans="2:25" ht="63.75">
      <c r="B183" s="93" t="s">
        <v>607</v>
      </c>
      <c r="C183" s="91" t="s">
        <v>45</v>
      </c>
      <c r="D183" s="182" t="s">
        <v>600</v>
      </c>
      <c r="E183" s="183" t="s">
        <v>601</v>
      </c>
      <c r="F183" s="84" t="s">
        <v>606</v>
      </c>
      <c r="G183" s="104"/>
      <c r="H183" s="18" t="s">
        <v>44</v>
      </c>
      <c r="I183" s="105">
        <v>0</v>
      </c>
      <c r="J183" s="106">
        <v>470000000</v>
      </c>
      <c r="K183" s="89" t="s">
        <v>42</v>
      </c>
      <c r="L183" s="107" t="s">
        <v>618</v>
      </c>
      <c r="M183" s="108" t="s">
        <v>99</v>
      </c>
      <c r="N183" s="90" t="s">
        <v>26</v>
      </c>
      <c r="O183" s="186" t="s">
        <v>163</v>
      </c>
      <c r="P183" s="91" t="s">
        <v>71</v>
      </c>
      <c r="Q183" s="92" t="s">
        <v>72</v>
      </c>
      <c r="R183" s="91" t="s">
        <v>36</v>
      </c>
      <c r="S183" s="9">
        <v>7</v>
      </c>
      <c r="T183" s="93">
        <v>11400</v>
      </c>
      <c r="U183" s="163">
        <f>S183*T183</f>
        <v>79800</v>
      </c>
      <c r="V183" s="66">
        <f t="shared" si="2"/>
        <v>89376.00000000001</v>
      </c>
      <c r="W183" s="93" t="s">
        <v>73</v>
      </c>
      <c r="X183" s="21" t="s">
        <v>43</v>
      </c>
      <c r="Y183" s="104"/>
    </row>
    <row r="184" spans="2:25" ht="63.75">
      <c r="B184" s="93" t="s">
        <v>608</v>
      </c>
      <c r="C184" s="91" t="s">
        <v>45</v>
      </c>
      <c r="D184" s="112" t="s">
        <v>609</v>
      </c>
      <c r="E184" s="102" t="s">
        <v>610</v>
      </c>
      <c r="F184" s="84" t="s">
        <v>611</v>
      </c>
      <c r="G184" s="104"/>
      <c r="H184" s="18" t="s">
        <v>44</v>
      </c>
      <c r="I184" s="105">
        <v>0</v>
      </c>
      <c r="J184" s="106">
        <v>470000000</v>
      </c>
      <c r="K184" s="89" t="s">
        <v>42</v>
      </c>
      <c r="L184" s="107" t="s">
        <v>98</v>
      </c>
      <c r="M184" s="108" t="s">
        <v>99</v>
      </c>
      <c r="N184" s="90" t="s">
        <v>26</v>
      </c>
      <c r="O184" s="109" t="s">
        <v>603</v>
      </c>
      <c r="P184" s="91" t="s">
        <v>71</v>
      </c>
      <c r="Q184" s="92" t="s">
        <v>72</v>
      </c>
      <c r="R184" s="91" t="s">
        <v>36</v>
      </c>
      <c r="S184" s="9">
        <v>6</v>
      </c>
      <c r="T184" s="93">
        <v>9840</v>
      </c>
      <c r="U184" s="184">
        <v>0</v>
      </c>
      <c r="V184" s="66">
        <f t="shared" si="2"/>
        <v>0</v>
      </c>
      <c r="W184" s="93" t="s">
        <v>73</v>
      </c>
      <c r="X184" s="21" t="s">
        <v>43</v>
      </c>
      <c r="Y184" s="104">
        <v>11.14</v>
      </c>
    </row>
    <row r="185" spans="2:25" ht="63.75">
      <c r="B185" s="93" t="s">
        <v>612</v>
      </c>
      <c r="C185" s="91" t="s">
        <v>45</v>
      </c>
      <c r="D185" s="112" t="s">
        <v>609</v>
      </c>
      <c r="E185" s="102" t="s">
        <v>610</v>
      </c>
      <c r="F185" s="84" t="s">
        <v>611</v>
      </c>
      <c r="G185" s="104"/>
      <c r="H185" s="18" t="s">
        <v>44</v>
      </c>
      <c r="I185" s="105">
        <v>0</v>
      </c>
      <c r="J185" s="106">
        <v>470000000</v>
      </c>
      <c r="K185" s="89" t="s">
        <v>42</v>
      </c>
      <c r="L185" s="107" t="s">
        <v>618</v>
      </c>
      <c r="M185" s="108" t="s">
        <v>99</v>
      </c>
      <c r="N185" s="90" t="s">
        <v>26</v>
      </c>
      <c r="O185" s="186" t="s">
        <v>163</v>
      </c>
      <c r="P185" s="91" t="s">
        <v>71</v>
      </c>
      <c r="Q185" s="92" t="s">
        <v>72</v>
      </c>
      <c r="R185" s="91" t="s">
        <v>36</v>
      </c>
      <c r="S185" s="9">
        <v>6</v>
      </c>
      <c r="T185" s="93">
        <v>9840</v>
      </c>
      <c r="U185" s="163">
        <f>S185*T185</f>
        <v>59040</v>
      </c>
      <c r="V185" s="66">
        <f t="shared" si="2"/>
        <v>66124.8</v>
      </c>
      <c r="W185" s="93" t="s">
        <v>73</v>
      </c>
      <c r="X185" s="21" t="s">
        <v>43</v>
      </c>
      <c r="Y185" s="104"/>
    </row>
    <row r="186" spans="2:25" ht="63.75">
      <c r="B186" s="93" t="s">
        <v>613</v>
      </c>
      <c r="C186" s="91" t="s">
        <v>45</v>
      </c>
      <c r="D186" s="182" t="s">
        <v>614</v>
      </c>
      <c r="E186" s="183" t="s">
        <v>615</v>
      </c>
      <c r="F186" s="84" t="s">
        <v>616</v>
      </c>
      <c r="G186" s="104"/>
      <c r="H186" s="18" t="s">
        <v>44</v>
      </c>
      <c r="I186" s="105">
        <v>0</v>
      </c>
      <c r="J186" s="106">
        <v>470000000</v>
      </c>
      <c r="K186" s="89" t="s">
        <v>42</v>
      </c>
      <c r="L186" s="107" t="s">
        <v>98</v>
      </c>
      <c r="M186" s="108" t="s">
        <v>99</v>
      </c>
      <c r="N186" s="90" t="s">
        <v>26</v>
      </c>
      <c r="O186" s="109" t="s">
        <v>603</v>
      </c>
      <c r="P186" s="91" t="s">
        <v>71</v>
      </c>
      <c r="Q186" s="92" t="s">
        <v>72</v>
      </c>
      <c r="R186" s="91" t="s">
        <v>36</v>
      </c>
      <c r="S186" s="9">
        <v>6</v>
      </c>
      <c r="T186" s="93">
        <v>26181.6</v>
      </c>
      <c r="U186" s="184">
        <v>0</v>
      </c>
      <c r="V186" s="66">
        <f t="shared" si="2"/>
        <v>0</v>
      </c>
      <c r="W186" s="93" t="s">
        <v>73</v>
      </c>
      <c r="X186" s="21" t="s">
        <v>43</v>
      </c>
      <c r="Y186" s="104">
        <v>11.14</v>
      </c>
    </row>
    <row r="187" spans="2:25" ht="63.75">
      <c r="B187" s="93" t="s">
        <v>617</v>
      </c>
      <c r="C187" s="91" t="s">
        <v>45</v>
      </c>
      <c r="D187" s="182" t="s">
        <v>614</v>
      </c>
      <c r="E187" s="183" t="s">
        <v>615</v>
      </c>
      <c r="F187" s="84" t="s">
        <v>616</v>
      </c>
      <c r="G187" s="104"/>
      <c r="H187" s="18" t="s">
        <v>44</v>
      </c>
      <c r="I187" s="105">
        <v>0</v>
      </c>
      <c r="J187" s="106">
        <v>470000000</v>
      </c>
      <c r="K187" s="89" t="s">
        <v>42</v>
      </c>
      <c r="L187" s="107" t="s">
        <v>618</v>
      </c>
      <c r="M187" s="108" t="s">
        <v>99</v>
      </c>
      <c r="N187" s="90" t="s">
        <v>26</v>
      </c>
      <c r="O187" s="186" t="s">
        <v>163</v>
      </c>
      <c r="P187" s="91" t="s">
        <v>71</v>
      </c>
      <c r="Q187" s="92" t="s">
        <v>72</v>
      </c>
      <c r="R187" s="91" t="s">
        <v>36</v>
      </c>
      <c r="S187" s="9">
        <v>6</v>
      </c>
      <c r="T187" s="93">
        <v>26181.6</v>
      </c>
      <c r="U187" s="163">
        <f>S187*T187</f>
        <v>157089.59999999998</v>
      </c>
      <c r="V187" s="66">
        <f t="shared" si="2"/>
        <v>175940.35199999998</v>
      </c>
      <c r="W187" s="93" t="s">
        <v>73</v>
      </c>
      <c r="X187" s="21" t="s">
        <v>43</v>
      </c>
      <c r="Y187" s="104"/>
    </row>
    <row r="188" spans="2:25" ht="12.75">
      <c r="B188" s="188" t="s">
        <v>485</v>
      </c>
      <c r="C188" s="189"/>
      <c r="D188" s="189"/>
      <c r="E188" s="190"/>
      <c r="F188" s="167"/>
      <c r="G188" s="168"/>
      <c r="H188" s="69"/>
      <c r="I188" s="71"/>
      <c r="J188" s="69"/>
      <c r="K188" s="37"/>
      <c r="L188" s="169"/>
      <c r="M188" s="69"/>
      <c r="N188" s="40"/>
      <c r="O188" s="170"/>
      <c r="P188" s="69"/>
      <c r="Q188" s="171"/>
      <c r="R188" s="41"/>
      <c r="S188" s="172"/>
      <c r="T188" s="173"/>
      <c r="U188" s="81">
        <f>SUM(U12:U187)</f>
        <v>18870745.854</v>
      </c>
      <c r="V188" s="81">
        <f>SUM(V12:V187)</f>
        <v>21135235.35648</v>
      </c>
      <c r="W188" s="30"/>
      <c r="X188" s="79"/>
      <c r="Y188" s="44"/>
    </row>
    <row r="189" spans="2:38" s="68" customFormat="1" ht="30" customHeight="1">
      <c r="B189" s="197" t="s">
        <v>50</v>
      </c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198"/>
      <c r="U189" s="198"/>
      <c r="V189" s="198"/>
      <c r="W189" s="198"/>
      <c r="X189" s="198"/>
      <c r="Y189" s="199"/>
      <c r="Z189" s="26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</row>
    <row r="190" spans="2:38" s="68" customFormat="1" ht="65.25" customHeight="1">
      <c r="B190" s="20" t="s">
        <v>53</v>
      </c>
      <c r="C190" s="3" t="s">
        <v>45</v>
      </c>
      <c r="D190" s="74" t="s">
        <v>54</v>
      </c>
      <c r="E190" s="3" t="s">
        <v>55</v>
      </c>
      <c r="F190" s="74" t="s">
        <v>56</v>
      </c>
      <c r="G190" s="3"/>
      <c r="H190" s="1" t="s">
        <v>41</v>
      </c>
      <c r="I190" s="21">
        <v>0.5</v>
      </c>
      <c r="J190" s="3">
        <v>470000000</v>
      </c>
      <c r="K190" s="3" t="s">
        <v>42</v>
      </c>
      <c r="L190" s="2" t="s">
        <v>49</v>
      </c>
      <c r="M190" s="3" t="s">
        <v>57</v>
      </c>
      <c r="N190" s="1" t="s">
        <v>46</v>
      </c>
      <c r="O190" s="85" t="s">
        <v>58</v>
      </c>
      <c r="P190" s="23" t="s">
        <v>59</v>
      </c>
      <c r="Q190" s="1"/>
      <c r="R190" s="1"/>
      <c r="S190" s="1"/>
      <c r="T190" s="1"/>
      <c r="U190" s="24" t="s">
        <v>51</v>
      </c>
      <c r="V190" s="24">
        <f aca="true" t="shared" si="3" ref="V190:V195">U190*1.12</f>
        <v>0</v>
      </c>
      <c r="W190" s="1" t="s">
        <v>47</v>
      </c>
      <c r="X190" s="21" t="s">
        <v>43</v>
      </c>
      <c r="Y190" s="20" t="s">
        <v>60</v>
      </c>
      <c r="Z190" s="26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</row>
    <row r="191" spans="2:38" s="160" customFormat="1" ht="51.75" customHeight="1">
      <c r="B191" s="20" t="s">
        <v>61</v>
      </c>
      <c r="C191" s="3" t="s">
        <v>45</v>
      </c>
      <c r="D191" s="74" t="s">
        <v>54</v>
      </c>
      <c r="E191" s="3" t="s">
        <v>55</v>
      </c>
      <c r="F191" s="74" t="s">
        <v>56</v>
      </c>
      <c r="G191" s="3"/>
      <c r="H191" s="1" t="s">
        <v>31</v>
      </c>
      <c r="I191" s="21">
        <v>0.5</v>
      </c>
      <c r="J191" s="3">
        <v>470000000</v>
      </c>
      <c r="K191" s="3" t="s">
        <v>42</v>
      </c>
      <c r="L191" s="2" t="s">
        <v>49</v>
      </c>
      <c r="M191" s="3" t="s">
        <v>57</v>
      </c>
      <c r="N191" s="1" t="s">
        <v>46</v>
      </c>
      <c r="O191" s="85" t="s">
        <v>58</v>
      </c>
      <c r="P191" s="23" t="s">
        <v>59</v>
      </c>
      <c r="Q191" s="1"/>
      <c r="R191" s="1"/>
      <c r="S191" s="1"/>
      <c r="T191" s="1"/>
      <c r="U191" s="87">
        <v>1534308</v>
      </c>
      <c r="V191" s="87">
        <f t="shared" si="3"/>
        <v>1718424.9600000002</v>
      </c>
      <c r="W191" s="1" t="s">
        <v>47</v>
      </c>
      <c r="X191" s="21" t="s">
        <v>43</v>
      </c>
      <c r="Y191" s="20"/>
      <c r="Z191" s="26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  <c r="AK191" s="161"/>
      <c r="AL191" s="161"/>
    </row>
    <row r="192" spans="2:38" s="160" customFormat="1" ht="51.75" customHeight="1">
      <c r="B192" s="20" t="s">
        <v>486</v>
      </c>
      <c r="C192" s="2" t="s">
        <v>14</v>
      </c>
      <c r="D192" s="3" t="s">
        <v>487</v>
      </c>
      <c r="E192" s="3" t="s">
        <v>488</v>
      </c>
      <c r="F192" s="3" t="s">
        <v>489</v>
      </c>
      <c r="G192" s="3" t="s">
        <v>490</v>
      </c>
      <c r="H192" s="18" t="s">
        <v>44</v>
      </c>
      <c r="I192" s="22">
        <v>0.7</v>
      </c>
      <c r="J192" s="3">
        <v>470000000</v>
      </c>
      <c r="K192" s="3" t="s">
        <v>42</v>
      </c>
      <c r="L192" s="2" t="s">
        <v>491</v>
      </c>
      <c r="M192" s="3" t="s">
        <v>492</v>
      </c>
      <c r="N192" s="1" t="s">
        <v>46</v>
      </c>
      <c r="O192" s="52" t="s">
        <v>493</v>
      </c>
      <c r="P192" s="23" t="s">
        <v>494</v>
      </c>
      <c r="Q192" s="1"/>
      <c r="R192" s="158"/>
      <c r="S192" s="158"/>
      <c r="T192" s="159"/>
      <c r="U192" s="24">
        <v>0</v>
      </c>
      <c r="V192" s="24">
        <f t="shared" si="3"/>
        <v>0</v>
      </c>
      <c r="W192" s="88" t="s">
        <v>47</v>
      </c>
      <c r="X192" s="98" t="s">
        <v>43</v>
      </c>
      <c r="Y192" s="2">
        <v>11.14</v>
      </c>
      <c r="Z192" s="26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</row>
    <row r="193" spans="2:38" s="160" customFormat="1" ht="51.75" customHeight="1">
      <c r="B193" s="20" t="s">
        <v>495</v>
      </c>
      <c r="C193" s="2" t="s">
        <v>14</v>
      </c>
      <c r="D193" s="3" t="s">
        <v>487</v>
      </c>
      <c r="E193" s="3" t="s">
        <v>488</v>
      </c>
      <c r="F193" s="3" t="s">
        <v>489</v>
      </c>
      <c r="G193" s="3" t="s">
        <v>490</v>
      </c>
      <c r="H193" s="18" t="s">
        <v>44</v>
      </c>
      <c r="I193" s="22">
        <v>0.7</v>
      </c>
      <c r="J193" s="3">
        <v>470000000</v>
      </c>
      <c r="K193" s="3" t="s">
        <v>42</v>
      </c>
      <c r="L193" s="2" t="s">
        <v>496</v>
      </c>
      <c r="M193" s="3" t="s">
        <v>492</v>
      </c>
      <c r="N193" s="1" t="s">
        <v>46</v>
      </c>
      <c r="O193" s="52" t="s">
        <v>497</v>
      </c>
      <c r="P193" s="23" t="s">
        <v>494</v>
      </c>
      <c r="Q193" s="1"/>
      <c r="R193" s="158"/>
      <c r="S193" s="158"/>
      <c r="T193" s="159"/>
      <c r="U193" s="87">
        <v>418740</v>
      </c>
      <c r="V193" s="87">
        <f t="shared" si="3"/>
        <v>468988.80000000005</v>
      </c>
      <c r="W193" s="88" t="s">
        <v>47</v>
      </c>
      <c r="X193" s="98" t="s">
        <v>43</v>
      </c>
      <c r="Y193" s="2"/>
      <c r="Z193" s="26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1"/>
      <c r="AL193" s="161"/>
    </row>
    <row r="194" spans="2:38" s="181" customFormat="1" ht="51.75" customHeight="1">
      <c r="B194" s="19" t="s">
        <v>619</v>
      </c>
      <c r="C194" s="3" t="s">
        <v>45</v>
      </c>
      <c r="D194" s="3" t="s">
        <v>620</v>
      </c>
      <c r="E194" s="3" t="s">
        <v>621</v>
      </c>
      <c r="F194" s="3" t="s">
        <v>621</v>
      </c>
      <c r="G194" s="3" t="s">
        <v>622</v>
      </c>
      <c r="H194" s="18" t="s">
        <v>41</v>
      </c>
      <c r="I194" s="21">
        <v>0.5</v>
      </c>
      <c r="J194" s="3">
        <v>470000000</v>
      </c>
      <c r="K194" s="3" t="s">
        <v>42</v>
      </c>
      <c r="L194" s="2" t="s">
        <v>623</v>
      </c>
      <c r="M194" s="187" t="s">
        <v>624</v>
      </c>
      <c r="N194" s="1" t="s">
        <v>46</v>
      </c>
      <c r="O194" s="9" t="s">
        <v>625</v>
      </c>
      <c r="P194" s="90" t="s">
        <v>59</v>
      </c>
      <c r="Q194" s="1"/>
      <c r="R194" s="1"/>
      <c r="S194" s="1"/>
      <c r="T194" s="1"/>
      <c r="U194" s="24">
        <v>0</v>
      </c>
      <c r="V194" s="24">
        <f t="shared" si="3"/>
        <v>0</v>
      </c>
      <c r="W194" s="1" t="s">
        <v>626</v>
      </c>
      <c r="X194" s="98" t="s">
        <v>43</v>
      </c>
      <c r="Y194" s="20">
        <v>20.21</v>
      </c>
      <c r="Z194" s="26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180"/>
      <c r="AL194" s="180"/>
    </row>
    <row r="195" spans="2:38" s="181" customFormat="1" ht="51.75" customHeight="1">
      <c r="B195" s="19" t="s">
        <v>627</v>
      </c>
      <c r="C195" s="3" t="s">
        <v>45</v>
      </c>
      <c r="D195" s="3" t="s">
        <v>620</v>
      </c>
      <c r="E195" s="3" t="s">
        <v>621</v>
      </c>
      <c r="F195" s="3" t="s">
        <v>621</v>
      </c>
      <c r="G195" s="3" t="s">
        <v>622</v>
      </c>
      <c r="H195" s="18" t="s">
        <v>41</v>
      </c>
      <c r="I195" s="21">
        <v>0.5</v>
      </c>
      <c r="J195" s="3">
        <v>470000000</v>
      </c>
      <c r="K195" s="3" t="s">
        <v>42</v>
      </c>
      <c r="L195" s="2" t="s">
        <v>623</v>
      </c>
      <c r="M195" s="187" t="s">
        <v>624</v>
      </c>
      <c r="N195" s="1" t="s">
        <v>46</v>
      </c>
      <c r="O195" s="9" t="s">
        <v>625</v>
      </c>
      <c r="P195" s="90" t="s">
        <v>59</v>
      </c>
      <c r="Q195" s="1"/>
      <c r="R195" s="1"/>
      <c r="S195" s="1"/>
      <c r="T195" s="1"/>
      <c r="U195" s="87">
        <v>39631020</v>
      </c>
      <c r="V195" s="87">
        <f t="shared" si="3"/>
        <v>44386742.400000006</v>
      </c>
      <c r="W195" s="1" t="s">
        <v>626</v>
      </c>
      <c r="X195" s="98" t="s">
        <v>43</v>
      </c>
      <c r="Y195" s="20"/>
      <c r="Z195" s="26"/>
      <c r="AA195" s="180"/>
      <c r="AB195" s="180"/>
      <c r="AC195" s="180"/>
      <c r="AD195" s="180"/>
      <c r="AE195" s="180"/>
      <c r="AF195" s="180"/>
      <c r="AG195" s="180"/>
      <c r="AH195" s="180"/>
      <c r="AI195" s="180"/>
      <c r="AJ195" s="180"/>
      <c r="AK195" s="180"/>
      <c r="AL195" s="180"/>
    </row>
    <row r="196" spans="2:38" s="181" customFormat="1" ht="51.75" customHeight="1">
      <c r="B196" s="19" t="s">
        <v>628</v>
      </c>
      <c r="C196" s="3" t="s">
        <v>45</v>
      </c>
      <c r="D196" s="3" t="s">
        <v>629</v>
      </c>
      <c r="E196" s="3" t="s">
        <v>630</v>
      </c>
      <c r="F196" s="3" t="s">
        <v>630</v>
      </c>
      <c r="G196" s="3" t="s">
        <v>631</v>
      </c>
      <c r="H196" s="18" t="s">
        <v>41</v>
      </c>
      <c r="I196" s="21">
        <v>0.5</v>
      </c>
      <c r="J196" s="3">
        <v>470000000</v>
      </c>
      <c r="K196" s="3" t="s">
        <v>42</v>
      </c>
      <c r="L196" s="2" t="s">
        <v>623</v>
      </c>
      <c r="M196" s="187" t="s">
        <v>624</v>
      </c>
      <c r="N196" s="1" t="s">
        <v>46</v>
      </c>
      <c r="O196" s="9" t="s">
        <v>625</v>
      </c>
      <c r="P196" s="90" t="s">
        <v>59</v>
      </c>
      <c r="Q196" s="1"/>
      <c r="R196" s="1"/>
      <c r="S196" s="1"/>
      <c r="T196" s="1"/>
      <c r="U196" s="24">
        <v>0</v>
      </c>
      <c r="V196" s="24">
        <v>0</v>
      </c>
      <c r="W196" s="1" t="s">
        <v>626</v>
      </c>
      <c r="X196" s="98" t="s">
        <v>43</v>
      </c>
      <c r="Y196" s="20">
        <v>20.21</v>
      </c>
      <c r="Z196" s="26"/>
      <c r="AA196" s="180"/>
      <c r="AB196" s="180"/>
      <c r="AC196" s="180"/>
      <c r="AD196" s="180"/>
      <c r="AE196" s="180"/>
      <c r="AF196" s="180"/>
      <c r="AG196" s="180"/>
      <c r="AH196" s="180"/>
      <c r="AI196" s="180"/>
      <c r="AJ196" s="180"/>
      <c r="AK196" s="180"/>
      <c r="AL196" s="180"/>
    </row>
    <row r="197" spans="2:38" s="181" customFormat="1" ht="51.75" customHeight="1">
      <c r="B197" s="19" t="s">
        <v>632</v>
      </c>
      <c r="C197" s="3" t="s">
        <v>45</v>
      </c>
      <c r="D197" s="3" t="s">
        <v>629</v>
      </c>
      <c r="E197" s="3" t="s">
        <v>630</v>
      </c>
      <c r="F197" s="3" t="s">
        <v>630</v>
      </c>
      <c r="G197" s="3" t="s">
        <v>631</v>
      </c>
      <c r="H197" s="18" t="s">
        <v>41</v>
      </c>
      <c r="I197" s="21">
        <v>0.5</v>
      </c>
      <c r="J197" s="3">
        <v>470000000</v>
      </c>
      <c r="K197" s="3" t="s">
        <v>42</v>
      </c>
      <c r="L197" s="2" t="s">
        <v>623</v>
      </c>
      <c r="M197" s="187" t="s">
        <v>624</v>
      </c>
      <c r="N197" s="1" t="s">
        <v>46</v>
      </c>
      <c r="O197" s="9" t="s">
        <v>625</v>
      </c>
      <c r="P197" s="90" t="s">
        <v>59</v>
      </c>
      <c r="Q197" s="1"/>
      <c r="R197" s="1"/>
      <c r="S197" s="1"/>
      <c r="T197" s="1"/>
      <c r="U197" s="87">
        <v>14520000</v>
      </c>
      <c r="V197" s="87">
        <f>U197*1.12</f>
        <v>16262400.000000002</v>
      </c>
      <c r="W197" s="1" t="s">
        <v>626</v>
      </c>
      <c r="X197" s="98" t="s">
        <v>43</v>
      </c>
      <c r="Y197" s="20"/>
      <c r="Z197" s="26"/>
      <c r="AA197" s="180"/>
      <c r="AB197" s="180"/>
      <c r="AC197" s="180"/>
      <c r="AD197" s="180"/>
      <c r="AE197" s="180"/>
      <c r="AF197" s="180"/>
      <c r="AG197" s="180"/>
      <c r="AH197" s="180"/>
      <c r="AI197" s="180"/>
      <c r="AJ197" s="180"/>
      <c r="AK197" s="180"/>
      <c r="AL197" s="180"/>
    </row>
    <row r="198" spans="2:38" s="181" customFormat="1" ht="51.75" customHeight="1">
      <c r="B198" s="19" t="s">
        <v>633</v>
      </c>
      <c r="C198" s="3" t="s">
        <v>45</v>
      </c>
      <c r="D198" s="3" t="s">
        <v>634</v>
      </c>
      <c r="E198" s="3" t="s">
        <v>635</v>
      </c>
      <c r="F198" s="3" t="s">
        <v>635</v>
      </c>
      <c r="G198" s="3" t="s">
        <v>636</v>
      </c>
      <c r="H198" s="18" t="s">
        <v>41</v>
      </c>
      <c r="I198" s="21">
        <v>0.5</v>
      </c>
      <c r="J198" s="3">
        <v>470000000</v>
      </c>
      <c r="K198" s="3" t="s">
        <v>42</v>
      </c>
      <c r="L198" s="2" t="s">
        <v>623</v>
      </c>
      <c r="M198" s="187" t="s">
        <v>624</v>
      </c>
      <c r="N198" s="1"/>
      <c r="O198" s="9" t="s">
        <v>625</v>
      </c>
      <c r="P198" s="90" t="s">
        <v>59</v>
      </c>
      <c r="Q198" s="1"/>
      <c r="R198" s="1"/>
      <c r="S198" s="1"/>
      <c r="T198" s="1"/>
      <c r="U198" s="24">
        <v>0</v>
      </c>
      <c r="V198" s="24">
        <v>0</v>
      </c>
      <c r="W198" s="1" t="s">
        <v>626</v>
      </c>
      <c r="X198" s="98" t="s">
        <v>43</v>
      </c>
      <c r="Y198" s="20" t="s">
        <v>637</v>
      </c>
      <c r="Z198" s="26"/>
      <c r="AA198" s="180"/>
      <c r="AB198" s="180"/>
      <c r="AC198" s="180"/>
      <c r="AD198" s="180"/>
      <c r="AE198" s="180"/>
      <c r="AF198" s="180"/>
      <c r="AG198" s="180"/>
      <c r="AH198" s="180"/>
      <c r="AI198" s="180"/>
      <c r="AJ198" s="180"/>
      <c r="AK198" s="180"/>
      <c r="AL198" s="180"/>
    </row>
    <row r="199" spans="2:38" s="181" customFormat="1" ht="51.75" customHeight="1">
      <c r="B199" s="19" t="s">
        <v>638</v>
      </c>
      <c r="C199" s="3" t="s">
        <v>45</v>
      </c>
      <c r="D199" s="3" t="s">
        <v>634</v>
      </c>
      <c r="E199" s="3" t="s">
        <v>635</v>
      </c>
      <c r="F199" s="3" t="s">
        <v>635</v>
      </c>
      <c r="G199" s="3" t="s">
        <v>636</v>
      </c>
      <c r="H199" s="18" t="s">
        <v>41</v>
      </c>
      <c r="I199" s="21">
        <v>0.5</v>
      </c>
      <c r="J199" s="3">
        <v>470000000</v>
      </c>
      <c r="K199" s="3" t="s">
        <v>42</v>
      </c>
      <c r="L199" s="2" t="s">
        <v>639</v>
      </c>
      <c r="M199" s="187" t="s">
        <v>624</v>
      </c>
      <c r="N199" s="1"/>
      <c r="O199" s="9" t="s">
        <v>625</v>
      </c>
      <c r="P199" s="90" t="s">
        <v>59</v>
      </c>
      <c r="Q199" s="1"/>
      <c r="R199" s="1"/>
      <c r="S199" s="1"/>
      <c r="T199" s="1"/>
      <c r="U199" s="87">
        <v>8922980</v>
      </c>
      <c r="V199" s="87">
        <f>U199*1.12</f>
        <v>9993737.600000001</v>
      </c>
      <c r="W199" s="1" t="s">
        <v>626</v>
      </c>
      <c r="X199" s="98" t="s">
        <v>43</v>
      </c>
      <c r="Y199" s="20"/>
      <c r="Z199" s="26"/>
      <c r="AA199" s="180"/>
      <c r="AB199" s="180"/>
      <c r="AC199" s="180"/>
      <c r="AD199" s="180"/>
      <c r="AE199" s="180"/>
      <c r="AF199" s="180"/>
      <c r="AG199" s="180"/>
      <c r="AH199" s="180"/>
      <c r="AI199" s="180"/>
      <c r="AJ199" s="180"/>
      <c r="AK199" s="180"/>
      <c r="AL199" s="180"/>
    </row>
    <row r="200" spans="2:38" s="68" customFormat="1" ht="28.5" customHeight="1">
      <c r="B200" s="207" t="s">
        <v>37</v>
      </c>
      <c r="C200" s="207"/>
      <c r="D200" s="207"/>
      <c r="E200" s="207"/>
      <c r="F200" s="69"/>
      <c r="G200" s="69"/>
      <c r="H200" s="70"/>
      <c r="I200" s="71"/>
      <c r="J200" s="69"/>
      <c r="K200" s="69"/>
      <c r="L200" s="72"/>
      <c r="M200" s="69"/>
      <c r="N200" s="30"/>
      <c r="O200" s="75"/>
      <c r="P200" s="73"/>
      <c r="Q200" s="30"/>
      <c r="R200" s="76"/>
      <c r="S200" s="76"/>
      <c r="T200" s="77"/>
      <c r="U200" s="81">
        <f>SUM(U190:U199)</f>
        <v>65027048</v>
      </c>
      <c r="V200" s="81">
        <f>SUM(V190:V199)</f>
        <v>72830293.76</v>
      </c>
      <c r="W200" s="78"/>
      <c r="X200" s="79"/>
      <c r="Y200" s="80"/>
      <c r="Z200" s="26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</row>
    <row r="201" spans="2:38" s="148" customFormat="1" ht="28.5" customHeight="1">
      <c r="B201" s="191" t="s">
        <v>158</v>
      </c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3"/>
      <c r="Z201" s="26"/>
      <c r="AA201" s="147"/>
      <c r="AB201" s="147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47"/>
    </row>
    <row r="202" spans="2:38" s="148" customFormat="1" ht="75" customHeight="1">
      <c r="B202" s="19" t="s">
        <v>159</v>
      </c>
      <c r="C202" s="88" t="s">
        <v>14</v>
      </c>
      <c r="D202" s="74" t="s">
        <v>160</v>
      </c>
      <c r="E202" s="74" t="s">
        <v>161</v>
      </c>
      <c r="F202" s="74" t="s">
        <v>162</v>
      </c>
      <c r="G202" s="84"/>
      <c r="H202" s="3" t="s">
        <v>44</v>
      </c>
      <c r="I202" s="22">
        <v>0</v>
      </c>
      <c r="J202" s="3">
        <v>470000000</v>
      </c>
      <c r="K202" s="89" t="s">
        <v>42</v>
      </c>
      <c r="L202" s="2" t="s">
        <v>68</v>
      </c>
      <c r="M202" s="3" t="s">
        <v>70</v>
      </c>
      <c r="N202" s="90" t="s">
        <v>26</v>
      </c>
      <c r="O202" s="91" t="s">
        <v>163</v>
      </c>
      <c r="P202" s="91" t="s">
        <v>164</v>
      </c>
      <c r="Q202" s="92" t="s">
        <v>72</v>
      </c>
      <c r="R202" s="91" t="s">
        <v>36</v>
      </c>
      <c r="S202" s="133">
        <v>2000</v>
      </c>
      <c r="T202" s="134">
        <v>70</v>
      </c>
      <c r="U202" s="87">
        <f>S202*T202</f>
        <v>140000</v>
      </c>
      <c r="V202" s="66">
        <f>U202*1.12</f>
        <v>156800.00000000003</v>
      </c>
      <c r="W202" s="93" t="s">
        <v>73</v>
      </c>
      <c r="X202" s="21" t="s">
        <v>43</v>
      </c>
      <c r="Y202" s="20"/>
      <c r="Z202" s="26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</row>
    <row r="203" spans="2:38" s="174" customFormat="1" ht="75" customHeight="1">
      <c r="B203" s="19" t="s">
        <v>498</v>
      </c>
      <c r="C203" s="88" t="s">
        <v>14</v>
      </c>
      <c r="D203" s="88" t="s">
        <v>499</v>
      </c>
      <c r="E203" s="88" t="s">
        <v>500</v>
      </c>
      <c r="F203" s="88" t="s">
        <v>501</v>
      </c>
      <c r="G203" s="91"/>
      <c r="H203" s="1" t="s">
        <v>44</v>
      </c>
      <c r="I203" s="21">
        <v>0</v>
      </c>
      <c r="J203" s="3">
        <v>470000000</v>
      </c>
      <c r="K203" s="89" t="s">
        <v>42</v>
      </c>
      <c r="L203" s="2" t="s">
        <v>68</v>
      </c>
      <c r="M203" s="3" t="s">
        <v>70</v>
      </c>
      <c r="N203" s="90" t="s">
        <v>26</v>
      </c>
      <c r="O203" s="91" t="s">
        <v>502</v>
      </c>
      <c r="P203" s="91" t="s">
        <v>503</v>
      </c>
      <c r="Q203" s="92" t="s">
        <v>72</v>
      </c>
      <c r="R203" s="91" t="s">
        <v>36</v>
      </c>
      <c r="S203" s="133">
        <v>1</v>
      </c>
      <c r="T203" s="134">
        <v>587477</v>
      </c>
      <c r="U203" s="176">
        <f aca="true" t="shared" si="4" ref="U203:U227">S203*T203</f>
        <v>587477</v>
      </c>
      <c r="V203" s="154">
        <f aca="true" t="shared" si="5" ref="V203:V227">U203*1.12</f>
        <v>657974.2400000001</v>
      </c>
      <c r="W203" s="1" t="s">
        <v>73</v>
      </c>
      <c r="X203" s="21" t="s">
        <v>43</v>
      </c>
      <c r="Y203" s="20"/>
      <c r="Z203" s="26"/>
      <c r="AA203" s="175"/>
      <c r="AB203" s="175"/>
      <c r="AC203" s="175"/>
      <c r="AD203" s="175"/>
      <c r="AE203" s="175"/>
      <c r="AF203" s="175"/>
      <c r="AG203" s="175"/>
      <c r="AH203" s="175"/>
      <c r="AI203" s="175"/>
      <c r="AJ203" s="175"/>
      <c r="AK203" s="175"/>
      <c r="AL203" s="175"/>
    </row>
    <row r="204" spans="2:38" s="174" customFormat="1" ht="75" customHeight="1">
      <c r="B204" s="19" t="s">
        <v>504</v>
      </c>
      <c r="C204" s="88" t="s">
        <v>14</v>
      </c>
      <c r="D204" s="88" t="s">
        <v>505</v>
      </c>
      <c r="E204" s="88" t="s">
        <v>506</v>
      </c>
      <c r="F204" s="88" t="s">
        <v>507</v>
      </c>
      <c r="G204" s="91" t="s">
        <v>508</v>
      </c>
      <c r="H204" s="1" t="s">
        <v>44</v>
      </c>
      <c r="I204" s="21">
        <v>0</v>
      </c>
      <c r="J204" s="3">
        <v>470000000</v>
      </c>
      <c r="K204" s="89" t="s">
        <v>42</v>
      </c>
      <c r="L204" s="2" t="s">
        <v>68</v>
      </c>
      <c r="M204" s="3" t="s">
        <v>70</v>
      </c>
      <c r="N204" s="90" t="s">
        <v>26</v>
      </c>
      <c r="O204" s="91" t="s">
        <v>502</v>
      </c>
      <c r="P204" s="91" t="s">
        <v>503</v>
      </c>
      <c r="Q204" s="92" t="s">
        <v>72</v>
      </c>
      <c r="R204" s="91" t="s">
        <v>36</v>
      </c>
      <c r="S204" s="133">
        <v>1</v>
      </c>
      <c r="T204" s="134">
        <v>386898</v>
      </c>
      <c r="U204" s="176">
        <f t="shared" si="4"/>
        <v>386898</v>
      </c>
      <c r="V204" s="154">
        <f t="shared" si="5"/>
        <v>433325.76000000007</v>
      </c>
      <c r="W204" s="1" t="s">
        <v>73</v>
      </c>
      <c r="X204" s="21" t="s">
        <v>43</v>
      </c>
      <c r="Y204" s="20"/>
      <c r="Z204" s="26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</row>
    <row r="205" spans="2:38" s="174" customFormat="1" ht="75" customHeight="1">
      <c r="B205" s="19" t="s">
        <v>509</v>
      </c>
      <c r="C205" s="88" t="s">
        <v>14</v>
      </c>
      <c r="D205" s="88" t="s">
        <v>505</v>
      </c>
      <c r="E205" s="88" t="s">
        <v>506</v>
      </c>
      <c r="F205" s="88" t="s">
        <v>507</v>
      </c>
      <c r="G205" s="91" t="s">
        <v>510</v>
      </c>
      <c r="H205" s="1" t="s">
        <v>44</v>
      </c>
      <c r="I205" s="21">
        <v>0</v>
      </c>
      <c r="J205" s="3">
        <v>470000000</v>
      </c>
      <c r="K205" s="89" t="s">
        <v>42</v>
      </c>
      <c r="L205" s="2" t="s">
        <v>68</v>
      </c>
      <c r="M205" s="3" t="s">
        <v>70</v>
      </c>
      <c r="N205" s="90" t="s">
        <v>26</v>
      </c>
      <c r="O205" s="91" t="s">
        <v>502</v>
      </c>
      <c r="P205" s="91" t="s">
        <v>503</v>
      </c>
      <c r="Q205" s="92" t="s">
        <v>72</v>
      </c>
      <c r="R205" s="91" t="s">
        <v>36</v>
      </c>
      <c r="S205" s="133">
        <v>1</v>
      </c>
      <c r="T205" s="134">
        <v>114629</v>
      </c>
      <c r="U205" s="176">
        <f t="shared" si="4"/>
        <v>114629</v>
      </c>
      <c r="V205" s="154">
        <f t="shared" si="5"/>
        <v>128384.48000000001</v>
      </c>
      <c r="W205" s="1" t="s">
        <v>73</v>
      </c>
      <c r="X205" s="21" t="s">
        <v>43</v>
      </c>
      <c r="Y205" s="177"/>
      <c r="Z205" s="26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5"/>
    </row>
    <row r="206" spans="2:38" s="174" customFormat="1" ht="75" customHeight="1">
      <c r="B206" s="19" t="s">
        <v>511</v>
      </c>
      <c r="C206" s="88" t="s">
        <v>14</v>
      </c>
      <c r="D206" s="88" t="s">
        <v>505</v>
      </c>
      <c r="E206" s="88" t="s">
        <v>506</v>
      </c>
      <c r="F206" s="88" t="s">
        <v>507</v>
      </c>
      <c r="G206" s="91" t="s">
        <v>512</v>
      </c>
      <c r="H206" s="1" t="s">
        <v>44</v>
      </c>
      <c r="I206" s="21">
        <v>0</v>
      </c>
      <c r="J206" s="3">
        <v>470000000</v>
      </c>
      <c r="K206" s="89" t="s">
        <v>42</v>
      </c>
      <c r="L206" s="2" t="s">
        <v>68</v>
      </c>
      <c r="M206" s="3" t="s">
        <v>70</v>
      </c>
      <c r="N206" s="90" t="s">
        <v>26</v>
      </c>
      <c r="O206" s="91" t="s">
        <v>502</v>
      </c>
      <c r="P206" s="91" t="s">
        <v>503</v>
      </c>
      <c r="Q206" s="92" t="s">
        <v>72</v>
      </c>
      <c r="R206" s="91" t="s">
        <v>36</v>
      </c>
      <c r="S206" s="133">
        <v>2</v>
      </c>
      <c r="T206" s="134">
        <v>119455</v>
      </c>
      <c r="U206" s="176">
        <f t="shared" si="4"/>
        <v>238910</v>
      </c>
      <c r="V206" s="154">
        <f t="shared" si="5"/>
        <v>267579.2</v>
      </c>
      <c r="W206" s="1" t="s">
        <v>73</v>
      </c>
      <c r="X206" s="21" t="s">
        <v>43</v>
      </c>
      <c r="Y206" s="177"/>
      <c r="Z206" s="26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</row>
    <row r="207" spans="2:38" s="174" customFormat="1" ht="75" customHeight="1">
      <c r="B207" s="19" t="s">
        <v>513</v>
      </c>
      <c r="C207" s="88" t="s">
        <v>14</v>
      </c>
      <c r="D207" s="88" t="s">
        <v>505</v>
      </c>
      <c r="E207" s="88" t="s">
        <v>506</v>
      </c>
      <c r="F207" s="88" t="s">
        <v>507</v>
      </c>
      <c r="G207" s="91" t="s">
        <v>514</v>
      </c>
      <c r="H207" s="1" t="s">
        <v>44</v>
      </c>
      <c r="I207" s="21">
        <v>0</v>
      </c>
      <c r="J207" s="3">
        <v>470000000</v>
      </c>
      <c r="K207" s="89" t="s">
        <v>42</v>
      </c>
      <c r="L207" s="2" t="s">
        <v>68</v>
      </c>
      <c r="M207" s="3" t="s">
        <v>70</v>
      </c>
      <c r="N207" s="90" t="s">
        <v>26</v>
      </c>
      <c r="O207" s="91" t="s">
        <v>502</v>
      </c>
      <c r="P207" s="91" t="s">
        <v>503</v>
      </c>
      <c r="Q207" s="92" t="s">
        <v>72</v>
      </c>
      <c r="R207" s="91" t="s">
        <v>36</v>
      </c>
      <c r="S207" s="133">
        <v>1</v>
      </c>
      <c r="T207" s="134">
        <v>122821</v>
      </c>
      <c r="U207" s="176">
        <f t="shared" si="4"/>
        <v>122821</v>
      </c>
      <c r="V207" s="154">
        <f t="shared" si="5"/>
        <v>137559.52000000002</v>
      </c>
      <c r="W207" s="1" t="s">
        <v>73</v>
      </c>
      <c r="X207" s="21" t="s">
        <v>43</v>
      </c>
      <c r="Y207" s="177"/>
      <c r="Z207" s="26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/>
      <c r="AK207" s="175"/>
      <c r="AL207" s="175"/>
    </row>
    <row r="208" spans="2:38" s="174" customFormat="1" ht="75" customHeight="1">
      <c r="B208" s="19" t="s">
        <v>515</v>
      </c>
      <c r="C208" s="88" t="s">
        <v>14</v>
      </c>
      <c r="D208" s="88" t="s">
        <v>516</v>
      </c>
      <c r="E208" s="88" t="s">
        <v>517</v>
      </c>
      <c r="F208" s="88" t="s">
        <v>518</v>
      </c>
      <c r="G208" s="91" t="s">
        <v>596</v>
      </c>
      <c r="H208" s="1" t="s">
        <v>44</v>
      </c>
      <c r="I208" s="21">
        <v>0</v>
      </c>
      <c r="J208" s="3">
        <v>470000000</v>
      </c>
      <c r="K208" s="89" t="s">
        <v>42</v>
      </c>
      <c r="L208" s="2" t="s">
        <v>68</v>
      </c>
      <c r="M208" s="3" t="s">
        <v>70</v>
      </c>
      <c r="N208" s="90" t="s">
        <v>26</v>
      </c>
      <c r="O208" s="91" t="s">
        <v>502</v>
      </c>
      <c r="P208" s="91" t="s">
        <v>503</v>
      </c>
      <c r="Q208" s="92" t="s">
        <v>72</v>
      </c>
      <c r="R208" s="91" t="s">
        <v>36</v>
      </c>
      <c r="S208" s="133">
        <v>2</v>
      </c>
      <c r="T208" s="134">
        <v>245536</v>
      </c>
      <c r="U208" s="176">
        <f t="shared" si="4"/>
        <v>491072</v>
      </c>
      <c r="V208" s="154">
        <f t="shared" si="5"/>
        <v>550000.64</v>
      </c>
      <c r="W208" s="1" t="s">
        <v>73</v>
      </c>
      <c r="X208" s="21" t="s">
        <v>43</v>
      </c>
      <c r="Y208" s="177"/>
      <c r="Z208" s="26"/>
      <c r="AA208" s="175"/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5"/>
    </row>
    <row r="209" spans="2:38" s="174" customFormat="1" ht="75" customHeight="1">
      <c r="B209" s="19" t="s">
        <v>519</v>
      </c>
      <c r="C209" s="88" t="s">
        <v>14</v>
      </c>
      <c r="D209" s="88" t="s">
        <v>520</v>
      </c>
      <c r="E209" s="88" t="s">
        <v>521</v>
      </c>
      <c r="F209" s="88" t="s">
        <v>522</v>
      </c>
      <c r="G209" s="91"/>
      <c r="H209" s="1" t="s">
        <v>44</v>
      </c>
      <c r="I209" s="21">
        <v>0</v>
      </c>
      <c r="J209" s="3">
        <v>470000000</v>
      </c>
      <c r="K209" s="89" t="s">
        <v>42</v>
      </c>
      <c r="L209" s="2" t="s">
        <v>68</v>
      </c>
      <c r="M209" s="3" t="s">
        <v>70</v>
      </c>
      <c r="N209" s="90" t="s">
        <v>26</v>
      </c>
      <c r="O209" s="91" t="s">
        <v>502</v>
      </c>
      <c r="P209" s="91" t="s">
        <v>503</v>
      </c>
      <c r="Q209" s="92" t="s">
        <v>72</v>
      </c>
      <c r="R209" s="91" t="s">
        <v>36</v>
      </c>
      <c r="S209" s="133">
        <v>2</v>
      </c>
      <c r="T209" s="134">
        <v>354671</v>
      </c>
      <c r="U209" s="176">
        <f t="shared" si="4"/>
        <v>709342</v>
      </c>
      <c r="V209" s="154">
        <f t="shared" si="5"/>
        <v>794463.04</v>
      </c>
      <c r="W209" s="1" t="s">
        <v>73</v>
      </c>
      <c r="X209" s="21" t="s">
        <v>43</v>
      </c>
      <c r="Y209" s="177"/>
      <c r="Z209" s="26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</row>
    <row r="210" spans="2:38" s="174" customFormat="1" ht="75" customHeight="1">
      <c r="B210" s="19" t="s">
        <v>523</v>
      </c>
      <c r="C210" s="88" t="s">
        <v>14</v>
      </c>
      <c r="D210" s="88" t="s">
        <v>524</v>
      </c>
      <c r="E210" s="88" t="s">
        <v>525</v>
      </c>
      <c r="F210" s="88" t="s">
        <v>526</v>
      </c>
      <c r="G210" s="91" t="s">
        <v>527</v>
      </c>
      <c r="H210" s="1" t="s">
        <v>44</v>
      </c>
      <c r="I210" s="21">
        <v>0</v>
      </c>
      <c r="J210" s="3">
        <v>470000000</v>
      </c>
      <c r="K210" s="89" t="s">
        <v>42</v>
      </c>
      <c r="L210" s="2" t="s">
        <v>68</v>
      </c>
      <c r="M210" s="3" t="s">
        <v>70</v>
      </c>
      <c r="N210" s="90" t="s">
        <v>26</v>
      </c>
      <c r="O210" s="91" t="s">
        <v>502</v>
      </c>
      <c r="P210" s="91" t="s">
        <v>503</v>
      </c>
      <c r="Q210" s="92" t="s">
        <v>72</v>
      </c>
      <c r="R210" s="91" t="s">
        <v>36</v>
      </c>
      <c r="S210" s="133">
        <v>4</v>
      </c>
      <c r="T210" s="134">
        <v>57143</v>
      </c>
      <c r="U210" s="176">
        <f t="shared" si="4"/>
        <v>228572</v>
      </c>
      <c r="V210" s="154">
        <f t="shared" si="5"/>
        <v>256000.64</v>
      </c>
      <c r="W210" s="1" t="s">
        <v>73</v>
      </c>
      <c r="X210" s="21" t="s">
        <v>43</v>
      </c>
      <c r="Y210" s="177"/>
      <c r="Z210" s="26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</row>
    <row r="211" spans="2:38" s="174" customFormat="1" ht="75" customHeight="1">
      <c r="B211" s="19" t="s">
        <v>528</v>
      </c>
      <c r="C211" s="88" t="s">
        <v>14</v>
      </c>
      <c r="D211" s="88" t="s">
        <v>524</v>
      </c>
      <c r="E211" s="88" t="s">
        <v>525</v>
      </c>
      <c r="F211" s="88" t="s">
        <v>526</v>
      </c>
      <c r="G211" s="91" t="s">
        <v>529</v>
      </c>
      <c r="H211" s="1" t="s">
        <v>44</v>
      </c>
      <c r="I211" s="21">
        <v>0</v>
      </c>
      <c r="J211" s="3">
        <v>470000000</v>
      </c>
      <c r="K211" s="89" t="s">
        <v>42</v>
      </c>
      <c r="L211" s="2" t="s">
        <v>68</v>
      </c>
      <c r="M211" s="3" t="s">
        <v>70</v>
      </c>
      <c r="N211" s="90" t="s">
        <v>26</v>
      </c>
      <c r="O211" s="91" t="s">
        <v>502</v>
      </c>
      <c r="P211" s="91" t="s">
        <v>503</v>
      </c>
      <c r="Q211" s="92" t="s">
        <v>72</v>
      </c>
      <c r="R211" s="91" t="s">
        <v>36</v>
      </c>
      <c r="S211" s="133">
        <v>5</v>
      </c>
      <c r="T211" s="134">
        <v>57319</v>
      </c>
      <c r="U211" s="176">
        <f t="shared" si="4"/>
        <v>286595</v>
      </c>
      <c r="V211" s="154">
        <f t="shared" si="5"/>
        <v>320986.4</v>
      </c>
      <c r="W211" s="1" t="s">
        <v>73</v>
      </c>
      <c r="X211" s="21" t="s">
        <v>43</v>
      </c>
      <c r="Y211" s="177"/>
      <c r="Z211" s="26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</row>
    <row r="212" spans="2:38" s="174" customFormat="1" ht="75" customHeight="1">
      <c r="B212" s="19" t="s">
        <v>530</v>
      </c>
      <c r="C212" s="88" t="s">
        <v>14</v>
      </c>
      <c r="D212" s="88" t="s">
        <v>524</v>
      </c>
      <c r="E212" s="88" t="s">
        <v>525</v>
      </c>
      <c r="F212" s="88" t="s">
        <v>526</v>
      </c>
      <c r="G212" s="91" t="s">
        <v>531</v>
      </c>
      <c r="H212" s="1" t="s">
        <v>44</v>
      </c>
      <c r="I212" s="21">
        <v>0</v>
      </c>
      <c r="J212" s="3">
        <v>470000000</v>
      </c>
      <c r="K212" s="89" t="s">
        <v>42</v>
      </c>
      <c r="L212" s="2" t="s">
        <v>68</v>
      </c>
      <c r="M212" s="3" t="s">
        <v>70</v>
      </c>
      <c r="N212" s="90" t="s">
        <v>26</v>
      </c>
      <c r="O212" s="91" t="s">
        <v>502</v>
      </c>
      <c r="P212" s="91" t="s">
        <v>503</v>
      </c>
      <c r="Q212" s="92" t="s">
        <v>72</v>
      </c>
      <c r="R212" s="91" t="s">
        <v>36</v>
      </c>
      <c r="S212" s="133">
        <v>4</v>
      </c>
      <c r="T212" s="134">
        <v>146429</v>
      </c>
      <c r="U212" s="176">
        <f t="shared" si="4"/>
        <v>585716</v>
      </c>
      <c r="V212" s="154">
        <f t="shared" si="5"/>
        <v>656001.92</v>
      </c>
      <c r="W212" s="1" t="s">
        <v>73</v>
      </c>
      <c r="X212" s="21" t="s">
        <v>43</v>
      </c>
      <c r="Y212" s="177"/>
      <c r="Z212" s="26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</row>
    <row r="213" spans="2:38" s="174" customFormat="1" ht="75" customHeight="1">
      <c r="B213" s="19" t="s">
        <v>532</v>
      </c>
      <c r="C213" s="88" t="s">
        <v>14</v>
      </c>
      <c r="D213" s="88" t="s">
        <v>524</v>
      </c>
      <c r="E213" s="88" t="s">
        <v>525</v>
      </c>
      <c r="F213" s="88" t="s">
        <v>526</v>
      </c>
      <c r="G213" s="91" t="s">
        <v>533</v>
      </c>
      <c r="H213" s="1" t="s">
        <v>44</v>
      </c>
      <c r="I213" s="21">
        <v>0</v>
      </c>
      <c r="J213" s="3">
        <v>470000000</v>
      </c>
      <c r="K213" s="89" t="s">
        <v>42</v>
      </c>
      <c r="L213" s="2" t="s">
        <v>68</v>
      </c>
      <c r="M213" s="3" t="s">
        <v>70</v>
      </c>
      <c r="N213" s="90" t="s">
        <v>26</v>
      </c>
      <c r="O213" s="91" t="s">
        <v>502</v>
      </c>
      <c r="P213" s="91" t="s">
        <v>503</v>
      </c>
      <c r="Q213" s="92" t="s">
        <v>72</v>
      </c>
      <c r="R213" s="91" t="s">
        <v>36</v>
      </c>
      <c r="S213" s="133">
        <v>3</v>
      </c>
      <c r="T213" s="134">
        <v>157612</v>
      </c>
      <c r="U213" s="176">
        <f t="shared" si="4"/>
        <v>472836</v>
      </c>
      <c r="V213" s="154">
        <f t="shared" si="5"/>
        <v>529576.3200000001</v>
      </c>
      <c r="W213" s="1" t="s">
        <v>73</v>
      </c>
      <c r="X213" s="21" t="s">
        <v>43</v>
      </c>
      <c r="Y213" s="177"/>
      <c r="Z213" s="26"/>
      <c r="AA213" s="175"/>
      <c r="AB213" s="175"/>
      <c r="AC213" s="175"/>
      <c r="AD213" s="175"/>
      <c r="AE213" s="175"/>
      <c r="AF213" s="175"/>
      <c r="AG213" s="175"/>
      <c r="AH213" s="175"/>
      <c r="AI213" s="175"/>
      <c r="AJ213" s="175"/>
      <c r="AK213" s="175"/>
      <c r="AL213" s="175"/>
    </row>
    <row r="214" spans="2:38" s="174" customFormat="1" ht="75" customHeight="1">
      <c r="B214" s="19" t="s">
        <v>534</v>
      </c>
      <c r="C214" s="88" t="s">
        <v>14</v>
      </c>
      <c r="D214" s="88" t="s">
        <v>535</v>
      </c>
      <c r="E214" s="88" t="s">
        <v>536</v>
      </c>
      <c r="F214" s="88" t="s">
        <v>537</v>
      </c>
      <c r="G214" s="91" t="s">
        <v>538</v>
      </c>
      <c r="H214" s="1" t="s">
        <v>44</v>
      </c>
      <c r="I214" s="21">
        <v>0</v>
      </c>
      <c r="J214" s="3">
        <v>470000000</v>
      </c>
      <c r="K214" s="89" t="s">
        <v>42</v>
      </c>
      <c r="L214" s="2" t="s">
        <v>68</v>
      </c>
      <c r="M214" s="3" t="s">
        <v>70</v>
      </c>
      <c r="N214" s="90" t="s">
        <v>26</v>
      </c>
      <c r="O214" s="91" t="s">
        <v>502</v>
      </c>
      <c r="P214" s="91" t="s">
        <v>503</v>
      </c>
      <c r="Q214" s="92" t="s">
        <v>72</v>
      </c>
      <c r="R214" s="91" t="s">
        <v>36</v>
      </c>
      <c r="S214" s="133">
        <v>6</v>
      </c>
      <c r="T214" s="134">
        <v>92600</v>
      </c>
      <c r="U214" s="176">
        <f t="shared" si="4"/>
        <v>555600</v>
      </c>
      <c r="V214" s="154">
        <f t="shared" si="5"/>
        <v>622272.0000000001</v>
      </c>
      <c r="W214" s="1" t="s">
        <v>73</v>
      </c>
      <c r="X214" s="21" t="s">
        <v>43</v>
      </c>
      <c r="Y214" s="177"/>
      <c r="Z214" s="26"/>
      <c r="AA214" s="175"/>
      <c r="AB214" s="175"/>
      <c r="AC214" s="175"/>
      <c r="AD214" s="175"/>
      <c r="AE214" s="175"/>
      <c r="AF214" s="175"/>
      <c r="AG214" s="175"/>
      <c r="AH214" s="175"/>
      <c r="AI214" s="175"/>
      <c r="AJ214" s="175"/>
      <c r="AK214" s="175"/>
      <c r="AL214" s="175"/>
    </row>
    <row r="215" spans="2:38" s="174" customFormat="1" ht="75" customHeight="1">
      <c r="B215" s="19" t="s">
        <v>539</v>
      </c>
      <c r="C215" s="88" t="s">
        <v>14</v>
      </c>
      <c r="D215" s="88" t="s">
        <v>540</v>
      </c>
      <c r="E215" s="88" t="s">
        <v>541</v>
      </c>
      <c r="F215" s="88" t="s">
        <v>542</v>
      </c>
      <c r="G215" s="91" t="s">
        <v>543</v>
      </c>
      <c r="H215" s="1" t="s">
        <v>44</v>
      </c>
      <c r="I215" s="21">
        <v>0</v>
      </c>
      <c r="J215" s="3">
        <v>470000000</v>
      </c>
      <c r="K215" s="89" t="s">
        <v>42</v>
      </c>
      <c r="L215" s="2" t="s">
        <v>68</v>
      </c>
      <c r="M215" s="3" t="s">
        <v>70</v>
      </c>
      <c r="N215" s="90" t="s">
        <v>26</v>
      </c>
      <c r="O215" s="91" t="s">
        <v>502</v>
      </c>
      <c r="P215" s="91" t="s">
        <v>503</v>
      </c>
      <c r="Q215" s="92" t="s">
        <v>72</v>
      </c>
      <c r="R215" s="91" t="s">
        <v>36</v>
      </c>
      <c r="S215" s="133">
        <v>5</v>
      </c>
      <c r="T215" s="134">
        <v>31225</v>
      </c>
      <c r="U215" s="178">
        <f t="shared" si="4"/>
        <v>156125</v>
      </c>
      <c r="V215" s="154">
        <f t="shared" si="5"/>
        <v>174860.00000000003</v>
      </c>
      <c r="W215" s="1" t="s">
        <v>73</v>
      </c>
      <c r="X215" s="21" t="s">
        <v>43</v>
      </c>
      <c r="Y215" s="177"/>
      <c r="Z215" s="26"/>
      <c r="AA215" s="175"/>
      <c r="AB215" s="175"/>
      <c r="AC215" s="175"/>
      <c r="AD215" s="175"/>
      <c r="AE215" s="175"/>
      <c r="AF215" s="175"/>
      <c r="AG215" s="175"/>
      <c r="AH215" s="175"/>
      <c r="AI215" s="175"/>
      <c r="AJ215" s="175"/>
      <c r="AK215" s="175"/>
      <c r="AL215" s="175"/>
    </row>
    <row r="216" spans="2:38" s="174" customFormat="1" ht="75" customHeight="1">
      <c r="B216" s="19" t="s">
        <v>544</v>
      </c>
      <c r="C216" s="88" t="s">
        <v>14</v>
      </c>
      <c r="D216" s="88" t="s">
        <v>545</v>
      </c>
      <c r="E216" s="88" t="s">
        <v>546</v>
      </c>
      <c r="F216" s="88" t="s">
        <v>547</v>
      </c>
      <c r="G216" s="91" t="s">
        <v>548</v>
      </c>
      <c r="H216" s="1" t="s">
        <v>44</v>
      </c>
      <c r="I216" s="21">
        <v>0</v>
      </c>
      <c r="J216" s="3">
        <v>470000000</v>
      </c>
      <c r="K216" s="89" t="s">
        <v>42</v>
      </c>
      <c r="L216" s="2" t="s">
        <v>68</v>
      </c>
      <c r="M216" s="3" t="s">
        <v>70</v>
      </c>
      <c r="N216" s="90" t="s">
        <v>26</v>
      </c>
      <c r="O216" s="91" t="s">
        <v>502</v>
      </c>
      <c r="P216" s="91" t="s">
        <v>503</v>
      </c>
      <c r="Q216" s="92" t="s">
        <v>72</v>
      </c>
      <c r="R216" s="91" t="s">
        <v>36</v>
      </c>
      <c r="S216" s="133">
        <v>1</v>
      </c>
      <c r="T216" s="134">
        <v>717267</v>
      </c>
      <c r="U216" s="178">
        <f t="shared" si="4"/>
        <v>717267</v>
      </c>
      <c r="V216" s="154">
        <f t="shared" si="5"/>
        <v>803339.04</v>
      </c>
      <c r="W216" s="1" t="s">
        <v>73</v>
      </c>
      <c r="X216" s="21" t="s">
        <v>43</v>
      </c>
      <c r="Y216" s="177"/>
      <c r="Z216" s="26"/>
      <c r="AA216" s="175"/>
      <c r="AB216" s="175"/>
      <c r="AC216" s="175"/>
      <c r="AD216" s="175"/>
      <c r="AE216" s="175"/>
      <c r="AF216" s="175"/>
      <c r="AG216" s="175"/>
      <c r="AH216" s="175"/>
      <c r="AI216" s="175"/>
      <c r="AJ216" s="175"/>
      <c r="AK216" s="175"/>
      <c r="AL216" s="175"/>
    </row>
    <row r="217" spans="2:38" s="174" customFormat="1" ht="75" customHeight="1">
      <c r="B217" s="19" t="s">
        <v>549</v>
      </c>
      <c r="C217" s="88" t="s">
        <v>14</v>
      </c>
      <c r="D217" s="88" t="s">
        <v>550</v>
      </c>
      <c r="E217" s="88" t="s">
        <v>551</v>
      </c>
      <c r="F217" s="88" t="s">
        <v>552</v>
      </c>
      <c r="G217" s="91" t="s">
        <v>553</v>
      </c>
      <c r="H217" s="1" t="s">
        <v>44</v>
      </c>
      <c r="I217" s="21">
        <v>0</v>
      </c>
      <c r="J217" s="3">
        <v>470000000</v>
      </c>
      <c r="K217" s="89" t="s">
        <v>42</v>
      </c>
      <c r="L217" s="2" t="s">
        <v>68</v>
      </c>
      <c r="M217" s="3" t="s">
        <v>70</v>
      </c>
      <c r="N217" s="90" t="s">
        <v>26</v>
      </c>
      <c r="O217" s="91" t="s">
        <v>502</v>
      </c>
      <c r="P217" s="91" t="s">
        <v>503</v>
      </c>
      <c r="Q217" s="92" t="s">
        <v>72</v>
      </c>
      <c r="R217" s="91" t="s">
        <v>36</v>
      </c>
      <c r="S217" s="133">
        <v>1</v>
      </c>
      <c r="T217" s="134">
        <v>66429</v>
      </c>
      <c r="U217" s="178">
        <f t="shared" si="4"/>
        <v>66429</v>
      </c>
      <c r="V217" s="154">
        <f t="shared" si="5"/>
        <v>74400.48000000001</v>
      </c>
      <c r="W217" s="1" t="s">
        <v>73</v>
      </c>
      <c r="X217" s="21" t="s">
        <v>43</v>
      </c>
      <c r="Y217" s="177"/>
      <c r="Z217" s="26"/>
      <c r="AA217" s="175"/>
      <c r="AB217" s="175"/>
      <c r="AC217" s="175"/>
      <c r="AD217" s="175"/>
      <c r="AE217" s="175"/>
      <c r="AF217" s="175"/>
      <c r="AG217" s="175"/>
      <c r="AH217" s="175"/>
      <c r="AI217" s="175"/>
      <c r="AJ217" s="175"/>
      <c r="AK217" s="175"/>
      <c r="AL217" s="175"/>
    </row>
    <row r="218" spans="2:38" s="174" customFormat="1" ht="75" customHeight="1">
      <c r="B218" s="19" t="s">
        <v>554</v>
      </c>
      <c r="C218" s="88" t="s">
        <v>14</v>
      </c>
      <c r="D218" s="88" t="s">
        <v>555</v>
      </c>
      <c r="E218" s="88" t="s">
        <v>556</v>
      </c>
      <c r="F218" s="88" t="s">
        <v>557</v>
      </c>
      <c r="G218" s="91" t="s">
        <v>558</v>
      </c>
      <c r="H218" s="1" t="s">
        <v>44</v>
      </c>
      <c r="I218" s="21">
        <v>0</v>
      </c>
      <c r="J218" s="3">
        <v>470000000</v>
      </c>
      <c r="K218" s="89" t="s">
        <v>42</v>
      </c>
      <c r="L218" s="2" t="s">
        <v>68</v>
      </c>
      <c r="M218" s="3" t="s">
        <v>70</v>
      </c>
      <c r="N218" s="90" t="s">
        <v>26</v>
      </c>
      <c r="O218" s="91" t="s">
        <v>502</v>
      </c>
      <c r="P218" s="91" t="s">
        <v>503</v>
      </c>
      <c r="Q218" s="92" t="s">
        <v>72</v>
      </c>
      <c r="R218" s="91" t="s">
        <v>36</v>
      </c>
      <c r="S218" s="133">
        <v>1</v>
      </c>
      <c r="T218" s="134">
        <v>499286</v>
      </c>
      <c r="U218" s="178">
        <f t="shared" si="4"/>
        <v>499286</v>
      </c>
      <c r="V218" s="154">
        <f t="shared" si="5"/>
        <v>559200.3200000001</v>
      </c>
      <c r="W218" s="1" t="s">
        <v>73</v>
      </c>
      <c r="X218" s="21" t="s">
        <v>43</v>
      </c>
      <c r="Y218" s="177"/>
      <c r="Z218" s="26"/>
      <c r="AA218" s="175"/>
      <c r="AB218" s="175"/>
      <c r="AC218" s="175"/>
      <c r="AD218" s="175"/>
      <c r="AE218" s="175"/>
      <c r="AF218" s="175"/>
      <c r="AG218" s="175"/>
      <c r="AH218" s="175"/>
      <c r="AI218" s="175"/>
      <c r="AJ218" s="175"/>
      <c r="AK218" s="175"/>
      <c r="AL218" s="175"/>
    </row>
    <row r="219" spans="2:38" s="174" customFormat="1" ht="75" customHeight="1">
      <c r="B219" s="19" t="s">
        <v>559</v>
      </c>
      <c r="C219" s="88" t="s">
        <v>14</v>
      </c>
      <c r="D219" s="88" t="s">
        <v>560</v>
      </c>
      <c r="E219" s="88" t="s">
        <v>561</v>
      </c>
      <c r="F219" s="88" t="s">
        <v>562</v>
      </c>
      <c r="G219" s="91" t="s">
        <v>563</v>
      </c>
      <c r="H219" s="1" t="s">
        <v>44</v>
      </c>
      <c r="I219" s="21">
        <v>0</v>
      </c>
      <c r="J219" s="3">
        <v>470000000</v>
      </c>
      <c r="K219" s="89" t="s">
        <v>42</v>
      </c>
      <c r="L219" s="2" t="s">
        <v>68</v>
      </c>
      <c r="M219" s="3" t="s">
        <v>70</v>
      </c>
      <c r="N219" s="90" t="s">
        <v>26</v>
      </c>
      <c r="O219" s="91" t="s">
        <v>502</v>
      </c>
      <c r="P219" s="91" t="s">
        <v>503</v>
      </c>
      <c r="Q219" s="92" t="s">
        <v>72</v>
      </c>
      <c r="R219" s="91" t="s">
        <v>36</v>
      </c>
      <c r="S219" s="133">
        <v>1</v>
      </c>
      <c r="T219" s="134">
        <v>209981</v>
      </c>
      <c r="U219" s="178">
        <f t="shared" si="4"/>
        <v>209981</v>
      </c>
      <c r="V219" s="154">
        <f t="shared" si="5"/>
        <v>235178.72000000003</v>
      </c>
      <c r="W219" s="1" t="s">
        <v>73</v>
      </c>
      <c r="X219" s="21" t="s">
        <v>43</v>
      </c>
      <c r="Y219" s="177"/>
      <c r="Z219" s="26"/>
      <c r="AA219" s="175"/>
      <c r="AB219" s="175"/>
      <c r="AC219" s="175"/>
      <c r="AD219" s="175"/>
      <c r="AE219" s="175"/>
      <c r="AF219" s="175"/>
      <c r="AG219" s="175"/>
      <c r="AH219" s="175"/>
      <c r="AI219" s="175"/>
      <c r="AJ219" s="175"/>
      <c r="AK219" s="175"/>
      <c r="AL219" s="175"/>
    </row>
    <row r="220" spans="2:38" s="174" customFormat="1" ht="75" customHeight="1">
      <c r="B220" s="19" t="s">
        <v>564</v>
      </c>
      <c r="C220" s="88" t="s">
        <v>14</v>
      </c>
      <c r="D220" s="88" t="s">
        <v>565</v>
      </c>
      <c r="E220" s="88" t="s">
        <v>566</v>
      </c>
      <c r="F220" s="88" t="s">
        <v>567</v>
      </c>
      <c r="G220" s="91" t="s">
        <v>568</v>
      </c>
      <c r="H220" s="1" t="s">
        <v>44</v>
      </c>
      <c r="I220" s="21">
        <v>0</v>
      </c>
      <c r="J220" s="3">
        <v>470000000</v>
      </c>
      <c r="K220" s="89" t="s">
        <v>42</v>
      </c>
      <c r="L220" s="2" t="s">
        <v>68</v>
      </c>
      <c r="M220" s="3" t="s">
        <v>70</v>
      </c>
      <c r="N220" s="90" t="s">
        <v>26</v>
      </c>
      <c r="O220" s="91" t="s">
        <v>502</v>
      </c>
      <c r="P220" s="91" t="s">
        <v>503</v>
      </c>
      <c r="Q220" s="179">
        <v>839</v>
      </c>
      <c r="R220" s="179" t="s">
        <v>92</v>
      </c>
      <c r="S220" s="133">
        <v>1</v>
      </c>
      <c r="T220" s="134">
        <v>291090</v>
      </c>
      <c r="U220" s="178">
        <f t="shared" si="4"/>
        <v>291090</v>
      </c>
      <c r="V220" s="154">
        <f t="shared" si="5"/>
        <v>326020.80000000005</v>
      </c>
      <c r="W220" s="1" t="s">
        <v>73</v>
      </c>
      <c r="X220" s="21" t="s">
        <v>43</v>
      </c>
      <c r="Y220" s="177"/>
      <c r="Z220" s="26"/>
      <c r="AA220" s="175"/>
      <c r="AB220" s="175"/>
      <c r="AC220" s="175"/>
      <c r="AD220" s="175"/>
      <c r="AE220" s="175"/>
      <c r="AF220" s="175"/>
      <c r="AG220" s="175"/>
      <c r="AH220" s="175"/>
      <c r="AI220" s="175"/>
      <c r="AJ220" s="175"/>
      <c r="AK220" s="175"/>
      <c r="AL220" s="175"/>
    </row>
    <row r="221" spans="2:38" s="174" customFormat="1" ht="75" customHeight="1">
      <c r="B221" s="19" t="s">
        <v>569</v>
      </c>
      <c r="C221" s="88" t="s">
        <v>14</v>
      </c>
      <c r="D221" s="88" t="s">
        <v>570</v>
      </c>
      <c r="E221" s="88" t="s">
        <v>571</v>
      </c>
      <c r="F221" s="88" t="s">
        <v>572</v>
      </c>
      <c r="G221" s="91" t="s">
        <v>573</v>
      </c>
      <c r="H221" s="1" t="s">
        <v>44</v>
      </c>
      <c r="I221" s="21">
        <v>0</v>
      </c>
      <c r="J221" s="3">
        <v>470000000</v>
      </c>
      <c r="K221" s="89" t="s">
        <v>42</v>
      </c>
      <c r="L221" s="2" t="s">
        <v>68</v>
      </c>
      <c r="M221" s="3" t="s">
        <v>70</v>
      </c>
      <c r="N221" s="90" t="s">
        <v>26</v>
      </c>
      <c r="O221" s="91" t="s">
        <v>502</v>
      </c>
      <c r="P221" s="91" t="s">
        <v>503</v>
      </c>
      <c r="Q221" s="92" t="s">
        <v>72</v>
      </c>
      <c r="R221" s="91" t="s">
        <v>36</v>
      </c>
      <c r="S221" s="133">
        <v>1</v>
      </c>
      <c r="T221" s="134">
        <v>74196</v>
      </c>
      <c r="U221" s="178">
        <f t="shared" si="4"/>
        <v>74196</v>
      </c>
      <c r="V221" s="154">
        <f t="shared" si="5"/>
        <v>83099.52</v>
      </c>
      <c r="W221" s="1" t="s">
        <v>73</v>
      </c>
      <c r="X221" s="21" t="s">
        <v>43</v>
      </c>
      <c r="Y221" s="177"/>
      <c r="Z221" s="26"/>
      <c r="AA221" s="175"/>
      <c r="AB221" s="175"/>
      <c r="AC221" s="175"/>
      <c r="AD221" s="175"/>
      <c r="AE221" s="175"/>
      <c r="AF221" s="175"/>
      <c r="AG221" s="175"/>
      <c r="AH221" s="175"/>
      <c r="AI221" s="175"/>
      <c r="AJ221" s="175"/>
      <c r="AK221" s="175"/>
      <c r="AL221" s="175"/>
    </row>
    <row r="222" spans="2:38" s="174" customFormat="1" ht="75" customHeight="1">
      <c r="B222" s="19" t="s">
        <v>574</v>
      </c>
      <c r="C222" s="88" t="s">
        <v>14</v>
      </c>
      <c r="D222" s="88" t="s">
        <v>520</v>
      </c>
      <c r="E222" s="88" t="s">
        <v>521</v>
      </c>
      <c r="F222" s="88" t="s">
        <v>522</v>
      </c>
      <c r="G222" s="91" t="s">
        <v>597</v>
      </c>
      <c r="H222" s="1" t="s">
        <v>44</v>
      </c>
      <c r="I222" s="21">
        <v>0</v>
      </c>
      <c r="J222" s="3">
        <v>470000000</v>
      </c>
      <c r="K222" s="89" t="s">
        <v>42</v>
      </c>
      <c r="L222" s="2" t="s">
        <v>68</v>
      </c>
      <c r="M222" s="3" t="s">
        <v>70</v>
      </c>
      <c r="N222" s="90" t="s">
        <v>26</v>
      </c>
      <c r="O222" s="91" t="s">
        <v>502</v>
      </c>
      <c r="P222" s="91" t="s">
        <v>503</v>
      </c>
      <c r="Q222" s="92" t="s">
        <v>72</v>
      </c>
      <c r="R222" s="91" t="s">
        <v>36</v>
      </c>
      <c r="S222" s="133">
        <v>1</v>
      </c>
      <c r="T222" s="134">
        <v>438764</v>
      </c>
      <c r="U222" s="178">
        <f t="shared" si="4"/>
        <v>438764</v>
      </c>
      <c r="V222" s="154">
        <f t="shared" si="5"/>
        <v>491415.68000000005</v>
      </c>
      <c r="W222" s="1" t="s">
        <v>73</v>
      </c>
      <c r="X222" s="21" t="s">
        <v>43</v>
      </c>
      <c r="Y222" s="177"/>
      <c r="Z222" s="26"/>
      <c r="AA222" s="175"/>
      <c r="AB222" s="175"/>
      <c r="AC222" s="175"/>
      <c r="AD222" s="175"/>
      <c r="AE222" s="175"/>
      <c r="AF222" s="175"/>
      <c r="AG222" s="175"/>
      <c r="AH222" s="175"/>
      <c r="AI222" s="175"/>
      <c r="AJ222" s="175"/>
      <c r="AK222" s="175"/>
      <c r="AL222" s="175"/>
    </row>
    <row r="223" spans="2:38" s="174" customFormat="1" ht="75" customHeight="1">
      <c r="B223" s="19" t="s">
        <v>575</v>
      </c>
      <c r="C223" s="88" t="s">
        <v>14</v>
      </c>
      <c r="D223" s="88" t="s">
        <v>520</v>
      </c>
      <c r="E223" s="88" t="s">
        <v>521</v>
      </c>
      <c r="F223" s="88" t="s">
        <v>522</v>
      </c>
      <c r="G223" s="91" t="s">
        <v>598</v>
      </c>
      <c r="H223" s="1" t="s">
        <v>44</v>
      </c>
      <c r="I223" s="21">
        <v>0</v>
      </c>
      <c r="J223" s="3">
        <v>470000000</v>
      </c>
      <c r="K223" s="89" t="s">
        <v>42</v>
      </c>
      <c r="L223" s="2" t="s">
        <v>68</v>
      </c>
      <c r="M223" s="3" t="s">
        <v>70</v>
      </c>
      <c r="N223" s="90" t="s">
        <v>26</v>
      </c>
      <c r="O223" s="91" t="s">
        <v>502</v>
      </c>
      <c r="P223" s="91" t="s">
        <v>503</v>
      </c>
      <c r="Q223" s="92" t="s">
        <v>72</v>
      </c>
      <c r="R223" s="91" t="s">
        <v>36</v>
      </c>
      <c r="S223" s="133">
        <v>1</v>
      </c>
      <c r="T223" s="134">
        <v>339938</v>
      </c>
      <c r="U223" s="178">
        <f t="shared" si="4"/>
        <v>339938</v>
      </c>
      <c r="V223" s="154">
        <f t="shared" si="5"/>
        <v>380730.56000000006</v>
      </c>
      <c r="W223" s="1" t="s">
        <v>73</v>
      </c>
      <c r="X223" s="21" t="s">
        <v>43</v>
      </c>
      <c r="Y223" s="177"/>
      <c r="Z223" s="26"/>
      <c r="AA223" s="175"/>
      <c r="AB223" s="175"/>
      <c r="AC223" s="175"/>
      <c r="AD223" s="175"/>
      <c r="AE223" s="175"/>
      <c r="AF223" s="175"/>
      <c r="AG223" s="175"/>
      <c r="AH223" s="175"/>
      <c r="AI223" s="175"/>
      <c r="AJ223" s="175"/>
      <c r="AK223" s="175"/>
      <c r="AL223" s="175"/>
    </row>
    <row r="224" spans="2:38" s="174" customFormat="1" ht="75" customHeight="1">
      <c r="B224" s="19" t="s">
        <v>576</v>
      </c>
      <c r="C224" s="88" t="s">
        <v>14</v>
      </c>
      <c r="D224" s="88" t="s">
        <v>577</v>
      </c>
      <c r="E224" s="88" t="s">
        <v>578</v>
      </c>
      <c r="F224" s="88" t="s">
        <v>579</v>
      </c>
      <c r="G224" s="91" t="s">
        <v>580</v>
      </c>
      <c r="H224" s="1" t="s">
        <v>44</v>
      </c>
      <c r="I224" s="21">
        <v>0</v>
      </c>
      <c r="J224" s="3">
        <v>470000000</v>
      </c>
      <c r="K224" s="89" t="s">
        <v>42</v>
      </c>
      <c r="L224" s="2" t="s">
        <v>68</v>
      </c>
      <c r="M224" s="3" t="s">
        <v>70</v>
      </c>
      <c r="N224" s="90" t="s">
        <v>26</v>
      </c>
      <c r="O224" s="91" t="s">
        <v>502</v>
      </c>
      <c r="P224" s="91" t="s">
        <v>503</v>
      </c>
      <c r="Q224" s="92" t="s">
        <v>72</v>
      </c>
      <c r="R224" s="91" t="s">
        <v>36</v>
      </c>
      <c r="S224" s="133">
        <v>1</v>
      </c>
      <c r="T224" s="134">
        <v>21429</v>
      </c>
      <c r="U224" s="178">
        <f t="shared" si="4"/>
        <v>21429</v>
      </c>
      <c r="V224" s="154">
        <f t="shared" si="5"/>
        <v>24000.480000000003</v>
      </c>
      <c r="W224" s="1" t="s">
        <v>73</v>
      </c>
      <c r="X224" s="21" t="s">
        <v>43</v>
      </c>
      <c r="Y224" s="177"/>
      <c r="Z224" s="26"/>
      <c r="AA224" s="175"/>
      <c r="AB224" s="175"/>
      <c r="AC224" s="175"/>
      <c r="AD224" s="175"/>
      <c r="AE224" s="175"/>
      <c r="AF224" s="175"/>
      <c r="AG224" s="175"/>
      <c r="AH224" s="175"/>
      <c r="AI224" s="175"/>
      <c r="AJ224" s="175"/>
      <c r="AK224" s="175"/>
      <c r="AL224" s="175"/>
    </row>
    <row r="225" spans="2:38" s="174" customFormat="1" ht="75" customHeight="1">
      <c r="B225" s="19" t="s">
        <v>581</v>
      </c>
      <c r="C225" s="88" t="s">
        <v>14</v>
      </c>
      <c r="D225" s="88" t="s">
        <v>582</v>
      </c>
      <c r="E225" s="88" t="s">
        <v>583</v>
      </c>
      <c r="F225" s="88" t="s">
        <v>584</v>
      </c>
      <c r="G225" s="91" t="s">
        <v>585</v>
      </c>
      <c r="H225" s="1" t="s">
        <v>44</v>
      </c>
      <c r="I225" s="21">
        <v>0</v>
      </c>
      <c r="J225" s="3">
        <v>470000000</v>
      </c>
      <c r="K225" s="89" t="s">
        <v>42</v>
      </c>
      <c r="L225" s="2" t="s">
        <v>68</v>
      </c>
      <c r="M225" s="3" t="s">
        <v>70</v>
      </c>
      <c r="N225" s="90" t="s">
        <v>26</v>
      </c>
      <c r="O225" s="91" t="s">
        <v>502</v>
      </c>
      <c r="P225" s="91" t="s">
        <v>503</v>
      </c>
      <c r="Q225" s="92" t="s">
        <v>72</v>
      </c>
      <c r="R225" s="91" t="s">
        <v>36</v>
      </c>
      <c r="S225" s="133">
        <v>1</v>
      </c>
      <c r="T225" s="134">
        <v>55357</v>
      </c>
      <c r="U225" s="178">
        <f t="shared" si="4"/>
        <v>55357</v>
      </c>
      <c r="V225" s="154">
        <f t="shared" si="5"/>
        <v>61999.840000000004</v>
      </c>
      <c r="W225" s="1" t="s">
        <v>73</v>
      </c>
      <c r="X225" s="21" t="s">
        <v>43</v>
      </c>
      <c r="Y225" s="177"/>
      <c r="Z225" s="26"/>
      <c r="AA225" s="175"/>
      <c r="AB225" s="175"/>
      <c r="AC225" s="175"/>
      <c r="AD225" s="175"/>
      <c r="AE225" s="175"/>
      <c r="AF225" s="175"/>
      <c r="AG225" s="175"/>
      <c r="AH225" s="175"/>
      <c r="AI225" s="175"/>
      <c r="AJ225" s="175"/>
      <c r="AK225" s="175"/>
      <c r="AL225" s="175"/>
    </row>
    <row r="226" spans="2:38" s="174" customFormat="1" ht="75" customHeight="1">
      <c r="B226" s="19" t="s">
        <v>586</v>
      </c>
      <c r="C226" s="88" t="s">
        <v>14</v>
      </c>
      <c r="D226" s="88" t="s">
        <v>587</v>
      </c>
      <c r="E226" s="88" t="s">
        <v>588</v>
      </c>
      <c r="F226" s="88" t="s">
        <v>589</v>
      </c>
      <c r="G226" s="91" t="s">
        <v>590</v>
      </c>
      <c r="H226" s="1" t="s">
        <v>44</v>
      </c>
      <c r="I226" s="21">
        <v>0</v>
      </c>
      <c r="J226" s="3">
        <v>470000000</v>
      </c>
      <c r="K226" s="89" t="s">
        <v>42</v>
      </c>
      <c r="L226" s="2" t="s">
        <v>68</v>
      </c>
      <c r="M226" s="3" t="s">
        <v>70</v>
      </c>
      <c r="N226" s="90" t="s">
        <v>26</v>
      </c>
      <c r="O226" s="91" t="s">
        <v>502</v>
      </c>
      <c r="P226" s="91" t="s">
        <v>503</v>
      </c>
      <c r="Q226" s="92" t="s">
        <v>72</v>
      </c>
      <c r="R226" s="91" t="s">
        <v>36</v>
      </c>
      <c r="S226" s="133">
        <v>1</v>
      </c>
      <c r="T226" s="134">
        <v>22321</v>
      </c>
      <c r="U226" s="178">
        <f t="shared" si="4"/>
        <v>22321</v>
      </c>
      <c r="V226" s="154">
        <f t="shared" si="5"/>
        <v>24999.520000000004</v>
      </c>
      <c r="W226" s="1" t="s">
        <v>73</v>
      </c>
      <c r="X226" s="21" t="s">
        <v>43</v>
      </c>
      <c r="Y226" s="177"/>
      <c r="Z226" s="26"/>
      <c r="AA226" s="175"/>
      <c r="AB226" s="175"/>
      <c r="AC226" s="175"/>
      <c r="AD226" s="175"/>
      <c r="AE226" s="175"/>
      <c r="AF226" s="175"/>
      <c r="AG226" s="175"/>
      <c r="AH226" s="175"/>
      <c r="AI226" s="175"/>
      <c r="AJ226" s="175"/>
      <c r="AK226" s="175"/>
      <c r="AL226" s="175"/>
    </row>
    <row r="227" spans="2:38" s="174" customFormat="1" ht="75" customHeight="1">
      <c r="B227" s="19" t="s">
        <v>591</v>
      </c>
      <c r="C227" s="88" t="s">
        <v>14</v>
      </c>
      <c r="D227" s="88" t="s">
        <v>592</v>
      </c>
      <c r="E227" s="88" t="s">
        <v>593</v>
      </c>
      <c r="F227" s="88" t="s">
        <v>594</v>
      </c>
      <c r="G227" s="91" t="s">
        <v>595</v>
      </c>
      <c r="H227" s="1" t="s">
        <v>44</v>
      </c>
      <c r="I227" s="21">
        <v>0</v>
      </c>
      <c r="J227" s="3">
        <v>470000000</v>
      </c>
      <c r="K227" s="89" t="s">
        <v>42</v>
      </c>
      <c r="L227" s="2" t="s">
        <v>68</v>
      </c>
      <c r="M227" s="3" t="s">
        <v>70</v>
      </c>
      <c r="N227" s="90" t="s">
        <v>26</v>
      </c>
      <c r="O227" s="91" t="s">
        <v>502</v>
      </c>
      <c r="P227" s="91" t="s">
        <v>503</v>
      </c>
      <c r="Q227" s="92" t="s">
        <v>72</v>
      </c>
      <c r="R227" s="91" t="s">
        <v>36</v>
      </c>
      <c r="S227" s="133">
        <v>2</v>
      </c>
      <c r="T227" s="134">
        <v>92500</v>
      </c>
      <c r="U227" s="178">
        <f t="shared" si="4"/>
        <v>185000</v>
      </c>
      <c r="V227" s="154">
        <f t="shared" si="5"/>
        <v>207200.00000000003</v>
      </c>
      <c r="W227" s="1" t="s">
        <v>73</v>
      </c>
      <c r="X227" s="21" t="s">
        <v>43</v>
      </c>
      <c r="Y227" s="177"/>
      <c r="Z227" s="26"/>
      <c r="AA227" s="175"/>
      <c r="AB227" s="175"/>
      <c r="AC227" s="175"/>
      <c r="AD227" s="175"/>
      <c r="AE227" s="175"/>
      <c r="AF227" s="175"/>
      <c r="AG227" s="175"/>
      <c r="AH227" s="175"/>
      <c r="AI227" s="175"/>
      <c r="AJ227" s="175"/>
      <c r="AK227" s="175"/>
      <c r="AL227" s="175"/>
    </row>
    <row r="228" spans="2:38" s="148" customFormat="1" ht="28.5" customHeight="1">
      <c r="B228" s="188" t="s">
        <v>485</v>
      </c>
      <c r="C228" s="189"/>
      <c r="D228" s="189"/>
      <c r="E228" s="190"/>
      <c r="F228" s="31"/>
      <c r="G228" s="33"/>
      <c r="H228" s="34"/>
      <c r="I228" s="35"/>
      <c r="J228" s="36"/>
      <c r="K228" s="37"/>
      <c r="L228" s="38"/>
      <c r="M228" s="39"/>
      <c r="N228" s="40"/>
      <c r="O228" s="41"/>
      <c r="P228" s="41"/>
      <c r="Q228" s="42"/>
      <c r="R228" s="43"/>
      <c r="S228" s="44"/>
      <c r="T228" s="45"/>
      <c r="U228" s="58">
        <f>SUM(U202:U227)</f>
        <v>7997651</v>
      </c>
      <c r="V228" s="58">
        <f>SUM(V202:V227)</f>
        <v>8957369.120000001</v>
      </c>
      <c r="W228" s="46"/>
      <c r="X228" s="32"/>
      <c r="Y228" s="30"/>
      <c r="Z228" s="26"/>
      <c r="AA228" s="147"/>
      <c r="AB228" s="147"/>
      <c r="AC228" s="147"/>
      <c r="AD228" s="147"/>
      <c r="AE228" s="147"/>
      <c r="AF228" s="147"/>
      <c r="AG228" s="147"/>
      <c r="AH228" s="147"/>
      <c r="AI228" s="147"/>
      <c r="AJ228" s="147"/>
      <c r="AK228" s="147"/>
      <c r="AL228" s="147"/>
    </row>
    <row r="229" spans="2:38" s="47" customFormat="1" ht="18.75" customHeight="1">
      <c r="B229" s="191" t="s">
        <v>62</v>
      </c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3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</row>
    <row r="230" spans="1:38" s="83" customFormat="1" ht="99.75" customHeight="1">
      <c r="A230" s="68"/>
      <c r="B230" s="19" t="s">
        <v>67</v>
      </c>
      <c r="C230" s="2" t="s">
        <v>14</v>
      </c>
      <c r="D230" s="3" t="s">
        <v>63</v>
      </c>
      <c r="E230" s="3" t="s">
        <v>64</v>
      </c>
      <c r="F230" s="3" t="s">
        <v>65</v>
      </c>
      <c r="G230" s="86"/>
      <c r="H230" s="18" t="s">
        <v>44</v>
      </c>
      <c r="I230" s="22">
        <v>0.5</v>
      </c>
      <c r="J230" s="3">
        <v>470000000</v>
      </c>
      <c r="K230" s="3" t="s">
        <v>42</v>
      </c>
      <c r="L230" s="2" t="s">
        <v>66</v>
      </c>
      <c r="M230" s="3" t="s">
        <v>57</v>
      </c>
      <c r="N230" s="1"/>
      <c r="O230" s="52" t="s">
        <v>58</v>
      </c>
      <c r="P230" s="23" t="s">
        <v>59</v>
      </c>
      <c r="Q230" s="84"/>
      <c r="R230" s="19"/>
      <c r="S230" s="19"/>
      <c r="T230" s="86"/>
      <c r="U230" s="87">
        <v>6000000</v>
      </c>
      <c r="V230" s="66">
        <f>U230*1.12</f>
        <v>6720000.000000001</v>
      </c>
      <c r="W230" s="1" t="s">
        <v>47</v>
      </c>
      <c r="X230" s="21" t="s">
        <v>43</v>
      </c>
      <c r="Y230" s="86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</row>
    <row r="231" spans="2:255" s="4" customFormat="1" ht="18.75" customHeight="1">
      <c r="B231" s="188" t="s">
        <v>37</v>
      </c>
      <c r="C231" s="189"/>
      <c r="D231" s="189"/>
      <c r="E231" s="190"/>
      <c r="F231" s="31"/>
      <c r="G231" s="33"/>
      <c r="H231" s="34"/>
      <c r="I231" s="35"/>
      <c r="J231" s="36"/>
      <c r="K231" s="37"/>
      <c r="L231" s="38"/>
      <c r="M231" s="39"/>
      <c r="N231" s="40"/>
      <c r="O231" s="41"/>
      <c r="P231" s="41"/>
      <c r="Q231" s="42"/>
      <c r="R231" s="43"/>
      <c r="S231" s="44"/>
      <c r="T231" s="45"/>
      <c r="U231" s="58">
        <f>SUM(U230:U230)</f>
        <v>6000000</v>
      </c>
      <c r="V231" s="58">
        <f>SUM(V230:V230)</f>
        <v>6720000.000000001</v>
      </c>
      <c r="W231" s="46"/>
      <c r="X231" s="32"/>
      <c r="Y231" s="30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</row>
    <row r="232" spans="2:38" s="47" customFormat="1" ht="21.75" customHeight="1">
      <c r="B232" s="204" t="s">
        <v>40</v>
      </c>
      <c r="C232" s="205"/>
      <c r="D232" s="205"/>
      <c r="E232" s="206"/>
      <c r="F232" s="59"/>
      <c r="G232" s="60"/>
      <c r="H232" s="61"/>
      <c r="I232" s="61"/>
      <c r="J232" s="59"/>
      <c r="K232" s="60"/>
      <c r="L232" s="60"/>
      <c r="M232" s="59"/>
      <c r="N232" s="62"/>
      <c r="O232" s="61"/>
      <c r="P232" s="60"/>
      <c r="Q232" s="61"/>
      <c r="R232" s="63"/>
      <c r="S232" s="61"/>
      <c r="T232" s="64"/>
      <c r="U232" s="65">
        <v>9816506330</v>
      </c>
      <c r="V232" s="65">
        <v>10994487090</v>
      </c>
      <c r="W232" s="61"/>
      <c r="X232" s="61"/>
      <c r="Y232" s="61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</row>
    <row r="233" spans="2:38" s="47" customFormat="1" ht="24" customHeight="1">
      <c r="B233" s="5"/>
      <c r="C233" s="27"/>
      <c r="D233" s="28"/>
      <c r="E233" s="15"/>
      <c r="F233" s="203"/>
      <c r="G233" s="203"/>
      <c r="H233" s="6"/>
      <c r="I233" s="174"/>
      <c r="J233" s="174"/>
      <c r="K233" s="174"/>
      <c r="L233" s="174"/>
      <c r="M233" s="203"/>
      <c r="N233" s="203"/>
      <c r="O233" s="203"/>
      <c r="P233" s="203"/>
      <c r="Q233" s="8"/>
      <c r="R233" s="14"/>
      <c r="S233" s="14"/>
      <c r="T233" s="29"/>
      <c r="U233" s="54"/>
      <c r="V233" s="54"/>
      <c r="W233" s="8"/>
      <c r="X233" s="5"/>
      <c r="Y233" s="8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</row>
    <row r="234" spans="2:38" s="47" customFormat="1" ht="30.75" customHeight="1">
      <c r="B234" s="174"/>
      <c r="C234" s="174"/>
      <c r="D234" s="174"/>
      <c r="E234" s="174"/>
      <c r="F234" s="174"/>
      <c r="G234" s="174"/>
      <c r="H234" s="174"/>
      <c r="I234" s="202"/>
      <c r="J234" s="202"/>
      <c r="K234" s="202"/>
      <c r="L234" s="202"/>
      <c r="M234" s="174"/>
      <c r="N234" s="174"/>
      <c r="O234" s="174"/>
      <c r="P234" s="174"/>
      <c r="Q234" s="174"/>
      <c r="R234" s="174"/>
      <c r="S234" s="174"/>
      <c r="T234" s="174"/>
      <c r="U234" s="55"/>
      <c r="V234" s="55"/>
      <c r="W234" s="174"/>
      <c r="X234" s="174"/>
      <c r="Y234" s="174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</row>
    <row r="235" spans="2:38" s="47" customFormat="1" ht="25.5" customHeight="1">
      <c r="B235" s="174"/>
      <c r="C235" s="174"/>
      <c r="D235" s="174"/>
      <c r="E235" s="174"/>
      <c r="F235" s="202"/>
      <c r="G235" s="202"/>
      <c r="H235" s="174"/>
      <c r="I235" s="174"/>
      <c r="J235" s="174"/>
      <c r="K235" s="174"/>
      <c r="L235" s="174"/>
      <c r="M235" s="202"/>
      <c r="N235" s="202"/>
      <c r="O235" s="202"/>
      <c r="P235" s="202"/>
      <c r="Q235" s="174"/>
      <c r="R235" s="174"/>
      <c r="S235" s="174"/>
      <c r="T235" s="174"/>
      <c r="U235" s="55"/>
      <c r="V235" s="55"/>
      <c r="W235" s="174"/>
      <c r="X235" s="174"/>
      <c r="Y235" s="174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</row>
    <row r="236" spans="2:38" s="47" customFormat="1" ht="30.75" customHeight="1">
      <c r="B236" s="174"/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4"/>
      <c r="T236" s="174"/>
      <c r="U236" s="55"/>
      <c r="V236" s="55"/>
      <c r="W236" s="174"/>
      <c r="X236" s="174"/>
      <c r="Y236" s="174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</row>
    <row r="237" spans="3:16" ht="25.5" customHeight="1">
      <c r="C237" s="6"/>
      <c r="F237" s="174"/>
      <c r="G237" s="174"/>
      <c r="H237" s="174"/>
      <c r="I237" s="174"/>
      <c r="J237" s="174"/>
      <c r="K237" s="174"/>
      <c r="L237" s="174"/>
      <c r="M237" s="202"/>
      <c r="N237" s="202"/>
      <c r="O237" s="202"/>
      <c r="P237" s="202"/>
    </row>
    <row r="238" spans="3:16" ht="30.75" customHeight="1">
      <c r="C238" s="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</row>
    <row r="239" spans="3:16" ht="25.5" customHeight="1">
      <c r="C239" s="6"/>
      <c r="F239" s="47"/>
      <c r="G239" s="47"/>
      <c r="H239" s="47"/>
      <c r="I239" s="47"/>
      <c r="J239" s="47"/>
      <c r="K239" s="47"/>
      <c r="L239" s="47"/>
      <c r="M239" s="202"/>
      <c r="N239" s="202"/>
      <c r="O239" s="202"/>
      <c r="P239" s="202"/>
    </row>
    <row r="240" spans="3:16" ht="30.75" customHeight="1">
      <c r="C240" s="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</row>
    <row r="241" spans="3:16" ht="25.5" customHeight="1">
      <c r="C241" s="6"/>
      <c r="F241" s="47"/>
      <c r="G241" s="47"/>
      <c r="H241" s="47"/>
      <c r="I241" s="47"/>
      <c r="J241" s="47"/>
      <c r="K241" s="47"/>
      <c r="L241" s="47"/>
      <c r="M241" s="202"/>
      <c r="N241" s="202"/>
      <c r="O241" s="202"/>
      <c r="P241" s="202"/>
    </row>
    <row r="242" spans="3:16" ht="30.75" customHeight="1">
      <c r="C242" s="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</row>
    <row r="243" spans="3:16" ht="25.5" customHeight="1">
      <c r="C243" s="6"/>
      <c r="F243" s="47"/>
      <c r="G243" s="47"/>
      <c r="H243" s="47"/>
      <c r="I243" s="47"/>
      <c r="J243" s="47"/>
      <c r="K243" s="47"/>
      <c r="L243" s="47"/>
      <c r="M243" s="202"/>
      <c r="N243" s="202"/>
      <c r="O243" s="202"/>
      <c r="P243" s="202"/>
    </row>
    <row r="244" spans="3:16" ht="30.75" customHeight="1">
      <c r="C244" s="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</row>
    <row r="245" spans="3:16" ht="25.5" customHeight="1">
      <c r="C245" s="6"/>
      <c r="F245" s="47"/>
      <c r="G245" s="47"/>
      <c r="H245" s="47"/>
      <c r="I245" s="202"/>
      <c r="J245" s="202"/>
      <c r="K245" s="202"/>
      <c r="L245" s="202"/>
      <c r="M245" s="202"/>
      <c r="N245" s="202"/>
      <c r="O245" s="202"/>
      <c r="P245" s="202"/>
    </row>
    <row r="246" ht="30.75" customHeight="1">
      <c r="C246" s="6"/>
    </row>
    <row r="247" spans="3:16" ht="25.5" customHeight="1">
      <c r="C247" s="6"/>
      <c r="F247" s="47"/>
      <c r="M247" s="202"/>
      <c r="N247" s="202"/>
      <c r="O247" s="202"/>
      <c r="P247" s="202"/>
    </row>
    <row r="248" ht="47.25" customHeight="1">
      <c r="C248" s="6"/>
    </row>
    <row r="249" ht="47.25" customHeight="1">
      <c r="C249" s="6"/>
    </row>
    <row r="250" ht="47.25" customHeight="1">
      <c r="C250" s="6"/>
    </row>
    <row r="251" ht="47.25" customHeight="1">
      <c r="C251" s="6"/>
    </row>
    <row r="252" ht="47.25" customHeight="1">
      <c r="C252" s="6"/>
    </row>
    <row r="253" ht="47.25" customHeight="1">
      <c r="C253" s="6"/>
    </row>
    <row r="254" ht="47.25" customHeight="1">
      <c r="C254" s="6"/>
    </row>
    <row r="255" ht="47.25" customHeight="1">
      <c r="C255" s="6"/>
    </row>
    <row r="256" spans="3:38" ht="47.25" customHeight="1">
      <c r="C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</row>
    <row r="257" spans="3:38" ht="47.25" customHeight="1">
      <c r="C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</row>
    <row r="258" spans="3:38" ht="47.25" customHeight="1">
      <c r="C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</row>
    <row r="259" spans="3:38" ht="47.25" customHeight="1">
      <c r="C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</row>
    <row r="260" spans="3:38" ht="47.25" customHeight="1">
      <c r="C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</row>
    <row r="261" spans="3:38" ht="47.25" customHeight="1">
      <c r="C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</row>
    <row r="262" spans="3:38" ht="47.25" customHeight="1">
      <c r="C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</row>
    <row r="263" spans="3:38" ht="47.25" customHeight="1">
      <c r="C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</row>
    <row r="264" spans="3:38" ht="47.25" customHeight="1">
      <c r="C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</row>
    <row r="265" spans="3:38" ht="47.25" customHeight="1">
      <c r="C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</row>
    <row r="266" spans="3:38" ht="47.25" customHeight="1">
      <c r="C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</row>
    <row r="267" spans="3:38" ht="47.25" customHeight="1">
      <c r="C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</row>
    <row r="268" spans="3:38" ht="47.25" customHeight="1">
      <c r="C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</row>
    <row r="269" spans="3:38" ht="47.25" customHeight="1">
      <c r="C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</row>
    <row r="270" spans="3:38" ht="47.25" customHeight="1">
      <c r="C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</row>
    <row r="271" spans="3:38" ht="47.25" customHeight="1">
      <c r="C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</row>
    <row r="272" spans="3:38" ht="47.25" customHeight="1">
      <c r="C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</row>
    <row r="273" spans="3:38" ht="47.25" customHeight="1">
      <c r="C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</row>
    <row r="274" spans="3:38" ht="47.25" customHeight="1">
      <c r="C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</row>
    <row r="275" spans="3:38" ht="47.25" customHeight="1">
      <c r="C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</row>
    <row r="276" spans="3:38" ht="47.25" customHeight="1">
      <c r="C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</row>
    <row r="277" spans="3:38" ht="47.25" customHeight="1">
      <c r="C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</row>
    <row r="278" spans="3:38" ht="47.25" customHeight="1">
      <c r="C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</row>
    <row r="279" spans="3:38" ht="47.25" customHeight="1">
      <c r="C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</row>
    <row r="280" spans="3:38" ht="47.25" customHeight="1">
      <c r="C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</row>
    <row r="281" spans="3:38" ht="47.25" customHeight="1">
      <c r="C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</row>
    <row r="282" spans="3:38" ht="47.25" customHeight="1">
      <c r="C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</row>
    <row r="283" spans="3:38" ht="47.25" customHeight="1">
      <c r="C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</row>
    <row r="284" spans="3:38" ht="47.25" customHeight="1">
      <c r="C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</row>
    <row r="285" spans="3:38" ht="47.25" customHeight="1">
      <c r="C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</row>
    <row r="286" spans="3:38" ht="47.25" customHeight="1">
      <c r="C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</row>
    <row r="287" spans="3:38" ht="47.25" customHeight="1">
      <c r="C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</row>
    <row r="288" spans="3:38" ht="47.25" customHeight="1">
      <c r="C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</row>
    <row r="289" spans="3:38" ht="47.25" customHeight="1">
      <c r="C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</row>
    <row r="290" spans="3:38" ht="47.25" customHeight="1">
      <c r="C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</row>
    <row r="291" spans="3:38" ht="47.25" customHeight="1">
      <c r="C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</row>
    <row r="292" spans="3:38" ht="47.25" customHeight="1">
      <c r="C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</row>
    <row r="293" spans="3:38" ht="47.25" customHeight="1">
      <c r="C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</row>
    <row r="294" spans="3:38" ht="47.25" customHeight="1">
      <c r="C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</row>
    <row r="295" spans="2:38" ht="47.25" customHeight="1">
      <c r="B295" s="16"/>
      <c r="C295" s="11" t="s">
        <v>14</v>
      </c>
      <c r="D295" s="11" t="s">
        <v>28</v>
      </c>
      <c r="E295" s="9" t="s">
        <v>29</v>
      </c>
      <c r="F295" s="9" t="s">
        <v>30</v>
      </c>
      <c r="G295" s="10"/>
      <c r="H295" s="10" t="s">
        <v>31</v>
      </c>
      <c r="I295" s="10">
        <v>0</v>
      </c>
      <c r="J295" s="9">
        <v>470000000</v>
      </c>
      <c r="K295" s="11" t="s">
        <v>27</v>
      </c>
      <c r="L295" s="11" t="s">
        <v>32</v>
      </c>
      <c r="M295" s="9" t="s">
        <v>33</v>
      </c>
      <c r="N295" s="10" t="s">
        <v>26</v>
      </c>
      <c r="O295" s="10" t="s">
        <v>34</v>
      </c>
      <c r="P295" s="11" t="s">
        <v>35</v>
      </c>
      <c r="Q295" s="10">
        <v>796</v>
      </c>
      <c r="R295" s="12" t="s">
        <v>36</v>
      </c>
      <c r="S295" s="9">
        <v>1</v>
      </c>
      <c r="T295" s="13">
        <v>267857.14</v>
      </c>
      <c r="U295" s="57">
        <f>S295*T295</f>
        <v>267857.14</v>
      </c>
      <c r="V295" s="57">
        <f>U295*1.12</f>
        <v>299999.9968</v>
      </c>
      <c r="W295" s="10"/>
      <c r="X295" s="10">
        <v>2012</v>
      </c>
      <c r="Y295" s="10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</row>
    <row r="296" spans="3:38" ht="47.25" customHeight="1">
      <c r="C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</row>
    <row r="297" spans="3:38" ht="47.25" customHeight="1">
      <c r="C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</row>
    <row r="298" spans="3:38" ht="47.25" customHeight="1">
      <c r="C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</row>
    <row r="299" spans="3:38" ht="47.25" customHeight="1">
      <c r="C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</row>
    <row r="300" spans="3:38" ht="47.25" customHeight="1">
      <c r="C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</row>
    <row r="301" spans="3:38" ht="47.25" customHeight="1">
      <c r="C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</row>
    <row r="302" spans="3:38" ht="47.25" customHeight="1">
      <c r="C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</row>
    <row r="303" spans="3:38" ht="47.25" customHeight="1">
      <c r="C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</row>
    <row r="304" spans="3:38" ht="47.25" customHeight="1">
      <c r="C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</row>
    <row r="305" spans="3:38" ht="47.25" customHeight="1">
      <c r="C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</row>
    <row r="306" spans="3:38" ht="47.25" customHeight="1">
      <c r="C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</row>
    <row r="307" spans="3:38" ht="47.25" customHeight="1">
      <c r="C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</row>
    <row r="308" spans="3:38" ht="47.25" customHeight="1">
      <c r="C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</row>
    <row r="309" spans="3:38" ht="47.25" customHeight="1">
      <c r="C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</row>
    <row r="310" spans="3:38" ht="47.25" customHeight="1">
      <c r="C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</row>
    <row r="311" spans="3:38" ht="47.25" customHeight="1">
      <c r="C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</row>
    <row r="312" spans="3:38" ht="47.25" customHeight="1">
      <c r="C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</row>
    <row r="313" spans="3:38" ht="47.25" customHeight="1">
      <c r="C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</row>
    <row r="314" spans="3:38" ht="47.25" customHeight="1">
      <c r="C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</row>
    <row r="315" spans="3:38" ht="47.25" customHeight="1">
      <c r="C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</row>
    <row r="316" spans="3:38" ht="47.25" customHeight="1">
      <c r="C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</row>
    <row r="317" spans="3:38" ht="47.25" customHeight="1">
      <c r="C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</row>
    <row r="318" spans="3:38" ht="47.25" customHeight="1">
      <c r="C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</row>
    <row r="319" spans="3:38" ht="47.25" customHeight="1">
      <c r="C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</row>
    <row r="320" spans="3:38" ht="47.25" customHeight="1">
      <c r="C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</row>
    <row r="321" spans="3:38" ht="47.25" customHeight="1">
      <c r="C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</row>
    <row r="322" spans="3:38" ht="47.25" customHeight="1">
      <c r="C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</row>
    <row r="323" spans="3:38" ht="47.25" customHeight="1">
      <c r="C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</row>
    <row r="324" spans="3:38" ht="47.25" customHeight="1">
      <c r="C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</row>
    <row r="325" spans="3:38" ht="47.25" customHeight="1">
      <c r="C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</row>
    <row r="326" spans="3:38" ht="47.25" customHeight="1">
      <c r="C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</row>
    <row r="327" spans="3:38" ht="47.25" customHeight="1">
      <c r="C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</row>
    <row r="328" spans="3:38" ht="47.25" customHeight="1">
      <c r="C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</row>
    <row r="329" spans="3:38" ht="47.25" customHeight="1">
      <c r="C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</row>
    <row r="330" spans="3:38" ht="47.25" customHeight="1">
      <c r="C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</row>
    <row r="331" spans="3:38" ht="47.25" customHeight="1">
      <c r="C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</row>
    <row r="332" spans="3:38" ht="47.25" customHeight="1">
      <c r="C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</row>
    <row r="333" spans="3:38" ht="47.25" customHeight="1">
      <c r="C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</row>
    <row r="334" spans="3:38" ht="47.25" customHeight="1">
      <c r="C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</row>
    <row r="335" spans="3:38" ht="47.25" customHeight="1">
      <c r="C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</row>
    <row r="336" spans="3:38" ht="47.25" customHeight="1">
      <c r="C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</row>
    <row r="337" spans="3:38" ht="47.25" customHeight="1">
      <c r="C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</row>
    <row r="338" spans="3:38" ht="47.25" customHeight="1">
      <c r="C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</row>
    <row r="339" spans="3:38" ht="47.25" customHeight="1">
      <c r="C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</row>
    <row r="340" spans="3:38" ht="47.25" customHeight="1">
      <c r="C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</row>
    <row r="341" spans="3:38" ht="47.25" customHeight="1">
      <c r="C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</row>
    <row r="342" spans="3:38" ht="47.25" customHeight="1">
      <c r="C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</row>
    <row r="343" spans="3:38" ht="47.25" customHeight="1">
      <c r="C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</row>
    <row r="344" spans="3:38" ht="47.25" customHeight="1">
      <c r="C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</row>
    <row r="345" spans="3:38" ht="47.25" customHeight="1">
      <c r="C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</row>
    <row r="346" spans="3:38" ht="47.25" customHeight="1">
      <c r="C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</row>
    <row r="347" spans="3:38" ht="47.25" customHeight="1">
      <c r="C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</row>
    <row r="348" spans="3:38" ht="47.25" customHeight="1">
      <c r="C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</row>
    <row r="349" spans="3:38" ht="47.25" customHeight="1">
      <c r="C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</row>
    <row r="350" spans="3:38" ht="47.25" customHeight="1">
      <c r="C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</row>
    <row r="351" spans="3:38" ht="47.25" customHeight="1">
      <c r="C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</row>
    <row r="352" spans="3:38" ht="47.25" customHeight="1">
      <c r="C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</row>
    <row r="353" spans="3:38" ht="47.25" customHeight="1">
      <c r="C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</row>
    <row r="354" spans="3:38" ht="47.25" customHeight="1">
      <c r="C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</row>
    <row r="355" spans="3:38" ht="47.25" customHeight="1">
      <c r="C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</row>
    <row r="356" spans="3:38" ht="47.25" customHeight="1">
      <c r="C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</row>
    <row r="357" spans="3:38" ht="47.25" customHeight="1">
      <c r="C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</row>
    <row r="358" spans="3:38" ht="47.25" customHeight="1">
      <c r="C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</row>
    <row r="359" spans="3:38" ht="47.25" customHeight="1">
      <c r="C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</row>
    <row r="360" spans="3:38" ht="47.25" customHeight="1">
      <c r="C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</row>
    <row r="361" spans="3:38" ht="47.25" customHeight="1">
      <c r="C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</row>
    <row r="362" spans="3:38" ht="47.25" customHeight="1">
      <c r="C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</row>
    <row r="363" spans="3:38" ht="47.25" customHeight="1">
      <c r="C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</row>
    <row r="364" spans="3:38" ht="47.25" customHeight="1">
      <c r="C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</row>
    <row r="365" spans="3:38" ht="47.25" customHeight="1">
      <c r="C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</row>
    <row r="366" spans="3:38" ht="47.25" customHeight="1">
      <c r="C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</row>
    <row r="367" spans="3:38" ht="47.25" customHeight="1">
      <c r="C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</row>
    <row r="368" spans="3:38" ht="47.25" customHeight="1">
      <c r="C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</row>
    <row r="369" spans="3:38" ht="47.25" customHeight="1">
      <c r="C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</row>
    <row r="370" spans="3:38" ht="47.25" customHeight="1">
      <c r="C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</row>
    <row r="371" spans="3:38" ht="47.25" customHeight="1">
      <c r="C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</row>
    <row r="372" spans="3:38" ht="47.25" customHeight="1">
      <c r="C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</row>
    <row r="373" spans="3:38" ht="47.25" customHeight="1">
      <c r="C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</row>
    <row r="374" spans="3:38" ht="47.25" customHeight="1">
      <c r="C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</row>
    <row r="375" spans="3:38" ht="47.25" customHeight="1">
      <c r="C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</row>
    <row r="376" spans="3:38" ht="47.25" customHeight="1">
      <c r="C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</row>
  </sheetData>
  <sheetProtection formatCells="0" formatColumns="0" formatRows="0" insertColumns="0" insertRows="0" insertHyperlinks="0" deleteColumns="0" deleteRows="0" sort="0" autoFilter="0" pivotTables="0"/>
  <mergeCells count="51">
    <mergeCell ref="M233:P233"/>
    <mergeCell ref="I234:L234"/>
    <mergeCell ref="F235:G235"/>
    <mergeCell ref="M235:P235"/>
    <mergeCell ref="B232:E232"/>
    <mergeCell ref="B189:Y189"/>
    <mergeCell ref="B200:E200"/>
    <mergeCell ref="B231:E231"/>
    <mergeCell ref="F233:G233"/>
    <mergeCell ref="M247:P247"/>
    <mergeCell ref="M237:P237"/>
    <mergeCell ref="M239:P239"/>
    <mergeCell ref="M241:P241"/>
    <mergeCell ref="M243:P243"/>
    <mergeCell ref="M245:P245"/>
    <mergeCell ref="D8:D9"/>
    <mergeCell ref="E8:E9"/>
    <mergeCell ref="I245:L245"/>
    <mergeCell ref="F8:F9"/>
    <mergeCell ref="B229:Y229"/>
    <mergeCell ref="J8:J9"/>
    <mergeCell ref="I8:I9"/>
    <mergeCell ref="X8:X9"/>
    <mergeCell ref="O8:O9"/>
    <mergeCell ref="M8:M9"/>
    <mergeCell ref="L8:L9"/>
    <mergeCell ref="N8:N9"/>
    <mergeCell ref="S8:S9"/>
    <mergeCell ref="U8:U9"/>
    <mergeCell ref="R8:R9"/>
    <mergeCell ref="Q8:Q9"/>
    <mergeCell ref="W1:Y1"/>
    <mergeCell ref="W2:Y2"/>
    <mergeCell ref="W3:Y3"/>
    <mergeCell ref="W4:Y4"/>
    <mergeCell ref="B6:Y6"/>
    <mergeCell ref="G8:G9"/>
    <mergeCell ref="V8:V9"/>
    <mergeCell ref="K8:K9"/>
    <mergeCell ref="W8:W9"/>
    <mergeCell ref="B188:E188"/>
    <mergeCell ref="B201:Y201"/>
    <mergeCell ref="B228:E228"/>
    <mergeCell ref="T7:Y7"/>
    <mergeCell ref="T8:T9"/>
    <mergeCell ref="Y8:Y9"/>
    <mergeCell ref="B11:Y11"/>
    <mergeCell ref="H8:H9"/>
    <mergeCell ref="P8:P9"/>
  </mergeCells>
  <printOptions horizontalCentered="1"/>
  <pageMargins left="0" right="0" top="0.35433070866141736" bottom="0.1968503937007874" header="0.31496062992125984" footer="0.31496062992125984"/>
  <pageSetup horizontalDpi="600" verticalDpi="600" orientation="landscape" paperSize="9" scale="27" r:id="rId1"/>
  <rowBreaks count="1" manualBreakCount="1">
    <brk id="233" min="1" max="24" man="1"/>
  </rowBreaks>
  <ignoredErrors>
    <ignoredError sqref="U19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Nurlan Zhalgasbaev</cp:lastModifiedBy>
  <cp:lastPrinted>2013-06-19T06:09:26Z</cp:lastPrinted>
  <dcterms:modified xsi:type="dcterms:W3CDTF">2013-06-19T11:04:06Z</dcterms:modified>
  <cp:category/>
  <cp:version/>
  <cp:contentType/>
  <cp:contentStatus/>
</cp:coreProperties>
</file>