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31" yWindow="4605" windowWidth="15480" windowHeight="5235" activeTab="0"/>
  </bookViews>
  <sheets>
    <sheet name="ОСС" sheetId="1" r:id="rId1"/>
  </sheets>
  <definedNames>
    <definedName name="nn">#REF!</definedName>
    <definedName name="UU">#REF!</definedName>
    <definedName name="бб">#REF!</definedName>
    <definedName name="_xlnm.Print_Area" localSheetId="0">'ОСС'!$B$1:$Y$793</definedName>
    <definedName name="юю">#REF!</definedName>
  </definedNames>
  <calcPr fullCalcOnLoad="1" refMode="R1C1"/>
</workbook>
</file>

<file path=xl/sharedStrings.xml><?xml version="1.0" encoding="utf-8"?>
<sst xmlns="http://schemas.openxmlformats.org/spreadsheetml/2006/main" count="10201" uniqueCount="2045">
  <si>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</si>
  <si>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</si>
  <si>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</si>
  <si>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</si>
  <si>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</si>
  <si>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</si>
  <si>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</si>
  <si>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</si>
  <si>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</si>
  <si>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</si>
  <si>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</si>
  <si>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</si>
  <si>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</si>
  <si>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</si>
  <si>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ТОО "Oil Construction Company"</t>
  </si>
  <si>
    <t>Дополнительная характеристика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</si>
  <si>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</si>
  <si>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</si>
  <si>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</si>
  <si>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</si>
  <si>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</si>
  <si>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</si>
  <si>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</si>
  <si>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</si>
  <si>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</si>
  <si>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 xml:space="preserve">           </t>
  </si>
  <si>
    <t>DDP</t>
  </si>
  <si>
    <t>РК, г. Актау, мкр 23, ТОО "ОСС" цент.офис, каб:1Б</t>
  </si>
  <si>
    <t>26.20.30</t>
  </si>
  <si>
    <t>Сканер</t>
  </si>
  <si>
    <t>Сканер HP ScanJet Enterprise 7500 (L2725A)</t>
  </si>
  <si>
    <t>ОИ</t>
  </si>
  <si>
    <t>Сентябрь</t>
  </si>
  <si>
    <t>РК, Мангистауская область,г Актау 23мкр ТОО "ОСС"</t>
  </si>
  <si>
    <t>Октябрь 2012г.</t>
  </si>
  <si>
    <t>авансовый платеж - 50%, оставшаяся часть в течении 30 рабочих дней с момента подписания первичных документов</t>
  </si>
  <si>
    <t>штука</t>
  </si>
  <si>
    <t>Изменить  следующие позиции по товаром:</t>
  </si>
  <si>
    <t>Итого по услугам:</t>
  </si>
  <si>
    <t>" Утвержден "</t>
  </si>
  <si>
    <t xml:space="preserve">Приказом директора </t>
  </si>
  <si>
    <t>Изменить  следующие позиции по услугам:</t>
  </si>
  <si>
    <t>Итого по товаром:</t>
  </si>
  <si>
    <t>Включить  следующие позиции по услугам:</t>
  </si>
  <si>
    <t>Включить  следующие позиции по товарам:</t>
  </si>
  <si>
    <t>Итого по товарам:</t>
  </si>
  <si>
    <t>Исключить  следующие позиции по услугам:</t>
  </si>
  <si>
    <t>Итого по ТРУ ТОО " ОСС " :</t>
  </si>
  <si>
    <t>Исключить  следующие позиции по товаром:</t>
  </si>
  <si>
    <t xml:space="preserve"> Изменения и дополнения №2  к  Плану закупок товаров, работ и услуг  ТОО "Oil Construction Company" на  2013г .</t>
  </si>
  <si>
    <t>1 Т</t>
  </si>
  <si>
    <t>22.21.21.00.00.40.62.22.1</t>
  </si>
  <si>
    <t>Труба СПТ Ø500-30</t>
  </si>
  <si>
    <t>СПТ Ø500-30, Соединение раструбно-шиповые; внутренний диаметр -300мм; Толщина стенки -7,95 мм;; диаметр утолщения (бобышки)-361мм; диаметр буксы -327,13мм; длина трубы -11,98м; Номинальное давление 40атм; Рабочая температура от -40грд до +90грд.</t>
  </si>
  <si>
    <t>ОТ</t>
  </si>
  <si>
    <t>РК, г. Актау, мкр 23, ТОО "ОСС", каб:1А</t>
  </si>
  <si>
    <t>Май-июнь 2013 год</t>
  </si>
  <si>
    <t>РК, Мангистауская обл, г: Актау  23 мкр.ТОО "ОСС" БПО</t>
  </si>
  <si>
    <t>до 31 декабря 2013 год
по заявкам заказчика.</t>
  </si>
  <si>
    <t>авансовый платеж - 0%, оставшаяся часть в течении 30 рабочих дней с момента подписания первичных документов</t>
  </si>
  <si>
    <t>008</t>
  </si>
  <si>
    <t xml:space="preserve">километр
 </t>
  </si>
  <si>
    <t>ОТП</t>
  </si>
  <si>
    <t>2013 год</t>
  </si>
  <si>
    <t>исключено</t>
  </si>
  <si>
    <t>8 Т</t>
  </si>
  <si>
    <t xml:space="preserve">СПТ ТСТ Ø500-30 </t>
  </si>
  <si>
    <t>L=9м, 4шт</t>
  </si>
  <si>
    <t>006</t>
  </si>
  <si>
    <t>метр</t>
  </si>
  <si>
    <t>14 Т</t>
  </si>
  <si>
    <t>22.21.29.00.00.23.40.10.1</t>
  </si>
  <si>
    <t>Отвод СП Ø500-30, 90 гр.</t>
  </si>
  <si>
    <t>Соединение раструбно-шиповое, Рабочая температура от -30грд. до +90грд.</t>
  </si>
  <si>
    <t>796</t>
  </si>
  <si>
    <t>15 Т</t>
  </si>
  <si>
    <t>Отвод СП Ø500-30, 45 гр.</t>
  </si>
  <si>
    <t>25 Т</t>
  </si>
  <si>
    <t>22.21.29.00.00.31.40.10.1</t>
  </si>
  <si>
    <t>Фланeц СП Ø500-30</t>
  </si>
  <si>
    <t>Соединение раструбно-шиповое. Рабочая температура от -40грд. до +90грд</t>
  </si>
  <si>
    <t>31 Т</t>
  </si>
  <si>
    <t>22.21.29.00.00.29.40.10.1</t>
  </si>
  <si>
    <t>Муфта СП Ø500-30</t>
  </si>
  <si>
    <t>37 Т</t>
  </si>
  <si>
    <t>22.21.29.00.00.12.60.10.1</t>
  </si>
  <si>
    <t>Тройник СП Ø500-30</t>
  </si>
  <si>
    <t>43 Т</t>
  </si>
  <si>
    <t>22.21.29.00.00.26.10.34.1</t>
  </si>
  <si>
    <t>Замок</t>
  </si>
  <si>
    <t xml:space="preserve"> СП Ø500-30</t>
  </si>
  <si>
    <t>45 Т</t>
  </si>
  <si>
    <t>22.19.27.00.00.40.20.40.2</t>
  </si>
  <si>
    <t>Уплотнительная резина</t>
  </si>
  <si>
    <t xml:space="preserve"> Ø500</t>
  </si>
  <si>
    <t>47 Т</t>
  </si>
  <si>
    <t>22.21.29.00.00.26.10.42.1</t>
  </si>
  <si>
    <t xml:space="preserve">Хомут стальной нержавеющий Ø500 </t>
  </si>
  <si>
    <t>с метизами для труб СПТ</t>
  </si>
  <si>
    <t>62 Т</t>
  </si>
  <si>
    <t>24.20.11.01.10.13.15.11.1</t>
  </si>
  <si>
    <t>Труба стальная бесшовная Ø159х6мм</t>
  </si>
  <si>
    <t>ГОСТ 8732-78</t>
  </si>
  <si>
    <t>Февраль-март 2013 год</t>
  </si>
  <si>
    <t>в течение 90 дней с даты заключения договора</t>
  </si>
  <si>
    <t>168</t>
  </si>
  <si>
    <t>тонна (метрическая)</t>
  </si>
  <si>
    <t>ОП</t>
  </si>
  <si>
    <t>18,20,21</t>
  </si>
  <si>
    <t>62-1 Т</t>
  </si>
  <si>
    <t>63 Т</t>
  </si>
  <si>
    <t>24.20.11.01.10.10.24.22.1</t>
  </si>
  <si>
    <t>Труба стальная бесшовная Ø114х12мм</t>
  </si>
  <si>
    <t>Декабрь 2012 год
Февраль-март 2013 год</t>
  </si>
  <si>
    <t>февраль, март 2013 год,
в течение 90 дней с момента заключения договора</t>
  </si>
  <si>
    <t>63-1 Т</t>
  </si>
  <si>
    <t>64 Т</t>
  </si>
  <si>
    <t>24.20.11.01.10.10.24.17.1</t>
  </si>
  <si>
    <t>Труба стальная бесшовная Ø114х8мм</t>
  </si>
  <si>
    <t>64-1 Т</t>
  </si>
  <si>
    <t>65 Т</t>
  </si>
  <si>
    <t>24.20.11.01.10.10.24.13.1</t>
  </si>
  <si>
    <t>Труба стальная бесшовная Ø114х6мм</t>
  </si>
  <si>
    <t>65-1 Т</t>
  </si>
  <si>
    <t>11,14,18,20,21</t>
  </si>
  <si>
    <t>Август-сентябрь 2013 год</t>
  </si>
  <si>
    <t>в течение 60 дней с даты заключения договора</t>
  </si>
  <si>
    <t>11,18,20,21</t>
  </si>
  <si>
    <t xml:space="preserve">Декабрь 2012 год
Февраль-март 2013 год
Август-сентябрь 2013 год
</t>
  </si>
  <si>
    <t>Февраль-март 2013 год
Август-сентябрь 2013 год</t>
  </si>
  <si>
    <t>86 Т</t>
  </si>
  <si>
    <t>24.20.31.01.15.13.15.12.1</t>
  </si>
  <si>
    <t>Труба стальная электросварная прямошовная Ø325х5мм</t>
  </si>
  <si>
    <t>ГОСТ 10704-91</t>
  </si>
  <si>
    <t>Июнь-июль 2013 год</t>
  </si>
  <si>
    <t>86-1 Т</t>
  </si>
  <si>
    <t>105 Т</t>
  </si>
  <si>
    <t>24.20.21.01.12.15.13.17.1</t>
  </si>
  <si>
    <t>Труба стальная электросварная прямошовная Ø325х8мм б/у</t>
  </si>
  <si>
    <t>105-1 Т</t>
  </si>
  <si>
    <t>108 Т</t>
  </si>
  <si>
    <t>Труба стальная электросварная прямошовная Ø114х6мм б/у</t>
  </si>
  <si>
    <t>108-1 Т</t>
  </si>
  <si>
    <t>109 Т</t>
  </si>
  <si>
    <t>Труба стальная электросварная прямошовная Ø76х5мм б/у</t>
  </si>
  <si>
    <t>ГОСТ 10704-92</t>
  </si>
  <si>
    <t>109-1 Т</t>
  </si>
  <si>
    <t>110 Т</t>
  </si>
  <si>
    <t xml:space="preserve">24.20.31.01.10.12.20.11.1 </t>
  </si>
  <si>
    <t>Труба стальная водогазопроводная неоцинкованная Ø88,5х4мм (Ду89)</t>
  </si>
  <si>
    <t>ГОСТ 3262-75</t>
  </si>
  <si>
    <t>111 Т</t>
  </si>
  <si>
    <t>24.20.31.01.10.12.17.11.1</t>
  </si>
  <si>
    <t>Труба стальная водогазопроводная неоцинкованная Ø48х3,5мм (Ду40)</t>
  </si>
  <si>
    <t>112 Т</t>
  </si>
  <si>
    <t>24.20.31.01.10.12.16.11.2</t>
  </si>
  <si>
    <t>Труба стальная водогазопроводная неоцинкованная Ø42,3х3,2мм (Ду32)</t>
  </si>
  <si>
    <t>114 Т</t>
  </si>
  <si>
    <t>24.20.31.01.10.12.14.11.1</t>
  </si>
  <si>
    <t>Труба стальная водогазопроводная неоцинкованная Ø26,8х2,8мм (Ду20)</t>
  </si>
  <si>
    <t>114-1 Т</t>
  </si>
  <si>
    <t>115 Т</t>
  </si>
  <si>
    <t>24.20.31.01.10.12.13.11.1</t>
  </si>
  <si>
    <t>Труба стальная водогазопроводная неоцинкованная Ø21,3х2,8мм (Ду15)</t>
  </si>
  <si>
    <t>117 Т</t>
  </si>
  <si>
    <t>24.20.31.01.10.10.16.11.1</t>
  </si>
  <si>
    <t>Труба стальная водогазопроводная оцинкованная Ø42,3х3,2мм (Ду32)</t>
  </si>
  <si>
    <t>119 Т</t>
  </si>
  <si>
    <t>24.20.31.01.10.10.14.12.1</t>
  </si>
  <si>
    <t>Труба стальная водогазопроводная оцинкованная Ø26,8х2,8мм (Ду20)</t>
  </si>
  <si>
    <t>120 Т</t>
  </si>
  <si>
    <t>24.20.31.01.10.10.13.12.1</t>
  </si>
  <si>
    <t>Труба стальная водогазопроводная оцинкованная Ø21,3х2,8мм (Ду15)</t>
  </si>
  <si>
    <t>113 Т</t>
  </si>
  <si>
    <t>24.20.31.01.10.12.15.11.2</t>
  </si>
  <si>
    <t>Труба стальная водогазопроводная неоцинкованная Ø33,5х3,2мм (Ду25)</t>
  </si>
  <si>
    <t>113-1 Т</t>
  </si>
  <si>
    <t>116 Т</t>
  </si>
  <si>
    <t>24.20.31.01.10.10.18.11.2</t>
  </si>
  <si>
    <t>Труба стальная водогазопроводная оцинкованная Ø60х3,5мм (Ду50)</t>
  </si>
  <si>
    <t>116-1 Т</t>
  </si>
  <si>
    <t>118 Т</t>
  </si>
  <si>
    <t>24.20.31.01.10.10.15.11.1</t>
  </si>
  <si>
    <t>Труба стальная водогазопроводная оцинкованная Ø33,5х3,2мм (Ду25)</t>
  </si>
  <si>
    <t>118-1 Т</t>
  </si>
  <si>
    <t>178 Т</t>
  </si>
  <si>
    <t>24.20.40.00.11.10.13.11.1</t>
  </si>
  <si>
    <t>Изолирующее фланцевое соединение ИФС Ду50 Ру16МПа</t>
  </si>
  <si>
    <t>ГОСТ 25660-83</t>
  </si>
  <si>
    <t>470000000</t>
  </si>
  <si>
    <t>в течение 90 дней с даты заключения договора поставка по заявкам 2013 год.</t>
  </si>
  <si>
    <t>839</t>
  </si>
  <si>
    <t>комплект</t>
  </si>
  <si>
    <t>178-1 Т</t>
  </si>
  <si>
    <t>359 Т</t>
  </si>
  <si>
    <t>20.30.21.00.21.06.12.05.1</t>
  </si>
  <si>
    <t>Краска эмаль</t>
  </si>
  <si>
    <t xml:space="preserve"> ПФ-115 желтая</t>
  </si>
  <si>
    <t xml:space="preserve">Февраль-март 2013 год </t>
  </si>
  <si>
    <t>166</t>
  </si>
  <si>
    <t>килограмм</t>
  </si>
  <si>
    <t>359-1 Т</t>
  </si>
  <si>
    <t>Февраль-март 2013 год 
Май-июнь 2013 год</t>
  </si>
  <si>
    <t>11,14,18,20,21,22</t>
  </si>
  <si>
    <t>361 Т</t>
  </si>
  <si>
    <t xml:space="preserve"> 20.30.21.00.21.06.12.21.1</t>
  </si>
  <si>
    <t xml:space="preserve">Краска эмаль </t>
  </si>
  <si>
    <t>ПФ-115 белая</t>
  </si>
  <si>
    <t>361-1 Т</t>
  </si>
  <si>
    <t>364 Т</t>
  </si>
  <si>
    <t>20.30.21.00.21.06.12.09.1</t>
  </si>
  <si>
    <t>ПФ-115 голубая</t>
  </si>
  <si>
    <t>364-1 Т</t>
  </si>
  <si>
    <t>373 Т</t>
  </si>
  <si>
    <t>20.30.22.00.00.00.61.20.1</t>
  </si>
  <si>
    <t>Грунтовка</t>
  </si>
  <si>
    <t xml:space="preserve"> ГФ-021</t>
  </si>
  <si>
    <t>373-1 Т</t>
  </si>
  <si>
    <t>358 Т</t>
  </si>
  <si>
    <t xml:space="preserve"> 20.30.21.00.21.06.13.24.2</t>
  </si>
  <si>
    <t>ПФ-115 черная</t>
  </si>
  <si>
    <t>11,14,22</t>
  </si>
  <si>
    <t>358-1 Т</t>
  </si>
  <si>
    <t>360 Т</t>
  </si>
  <si>
    <t xml:space="preserve"> 20.30.21.00.21.06.12.13.1</t>
  </si>
  <si>
    <t>ПФ-115 серая</t>
  </si>
  <si>
    <t>360-1 Т</t>
  </si>
  <si>
    <t>362 Т</t>
  </si>
  <si>
    <t>20.30.21.00.21.06.12.10.1</t>
  </si>
  <si>
    <t xml:space="preserve"> ПФ-115 синяя</t>
  </si>
  <si>
    <t>362-1 Т</t>
  </si>
  <si>
    <t>369 Т</t>
  </si>
  <si>
    <t>20.30.21.00.21.05.18.02.1</t>
  </si>
  <si>
    <t xml:space="preserve"> НЦ-132 черная</t>
  </si>
  <si>
    <t>369-1 Т</t>
  </si>
  <si>
    <t>370 Т</t>
  </si>
  <si>
    <t>20.30.21.00.21.05.18.01.1</t>
  </si>
  <si>
    <t xml:space="preserve"> НЦ-132 красная</t>
  </si>
  <si>
    <t>370-1 Т</t>
  </si>
  <si>
    <t>371 Т</t>
  </si>
  <si>
    <t>Краска алюминиевая</t>
  </si>
  <si>
    <t xml:space="preserve"> АЛ-177</t>
  </si>
  <si>
    <t>371-1 Т</t>
  </si>
  <si>
    <t>375 Т</t>
  </si>
  <si>
    <t>20.59.59.00.17.10.10.11.2</t>
  </si>
  <si>
    <t>Растворитель</t>
  </si>
  <si>
    <t>375-1 Т</t>
  </si>
  <si>
    <t>377 Т</t>
  </si>
  <si>
    <t xml:space="preserve">20.30.22.00.00.00.67.10.1 </t>
  </si>
  <si>
    <t>Пудра алюминиевая</t>
  </si>
  <si>
    <t>ПАП-1 ГОСТ 5494-95</t>
  </si>
  <si>
    <t>377-1 Т</t>
  </si>
  <si>
    <t>389 Т</t>
  </si>
  <si>
    <t>20.30.11.00.00.00.10.20.1</t>
  </si>
  <si>
    <t>Краска водоэмульсионная</t>
  </si>
  <si>
    <t>морозостойкая</t>
  </si>
  <si>
    <t>Водно-дисперсионная моющая для внутренней отделки, пластиковая емкость, объем 20кг, ГОСТ 28196-89*</t>
  </si>
  <si>
    <t>ЦП</t>
  </si>
  <si>
    <t>389-1 Т</t>
  </si>
  <si>
    <t>Апрель-май 2013год.</t>
  </si>
  <si>
    <t>390 Т</t>
  </si>
  <si>
    <t xml:space="preserve">20.30.11.00.00.00.10.70.1 </t>
  </si>
  <si>
    <t>Краска фасадная</t>
  </si>
  <si>
    <t>Водно-дисперсионная для наружные отделки,   пластиковая емкость, объем 20кг, ГОСТ 28196-89*</t>
  </si>
  <si>
    <t>390-1 Т</t>
  </si>
  <si>
    <t>430 Т</t>
  </si>
  <si>
    <t>24.10.74.00.00.10.10.11.1</t>
  </si>
  <si>
    <t>Сайдинг стальной "Grand Line"</t>
  </si>
  <si>
    <t xml:space="preserve">мплектующими , толщина 0,5мм, с покрытием Granito 50мкм, </t>
  </si>
  <si>
    <t>431 Т</t>
  </si>
  <si>
    <t>Доборные элементы сайдинга</t>
  </si>
  <si>
    <t xml:space="preserve">Grand Line,толщина 0,5мм, с покрытием Granito 50мкм, </t>
  </si>
  <si>
    <t>374 Т</t>
  </si>
  <si>
    <t>19.20.23.00.00.00.31.10.1</t>
  </si>
  <si>
    <t>Уайт-спирт</t>
  </si>
  <si>
    <t>плотность при 20°С не более 790 кг/м3, массовая доля общей серы не более 0,025% (нефрас-С4-155/200)</t>
  </si>
  <si>
    <t>374-1 Т</t>
  </si>
  <si>
    <t>439 Т</t>
  </si>
  <si>
    <t xml:space="preserve"> 13.99.19.00.00.00.40.13.1</t>
  </si>
  <si>
    <t>Стеклоткань поверхностной плотностью не менее 70 г/м2</t>
  </si>
  <si>
    <t>ГОСТ 19907-83</t>
  </si>
  <si>
    <t>Декабрь 2012 год
Май-июнь 2013 год</t>
  </si>
  <si>
    <t>055</t>
  </si>
  <si>
    <t>метр
квадрат</t>
  </si>
  <si>
    <t>439-1 Т</t>
  </si>
  <si>
    <t>440 Т</t>
  </si>
  <si>
    <t>20.60.11.00.00.00.10.30.1</t>
  </si>
  <si>
    <t>Ветрозащитная пленка ЮТАВЕК 85</t>
  </si>
  <si>
    <t>Используется в качестве ветрозащитной мамбраны в стеновых и кровельных конструкциях (1,5х50м)</t>
  </si>
  <si>
    <t>Июнь-июль 2013 годдекабрь</t>
  </si>
  <si>
    <t>452 Т</t>
  </si>
  <si>
    <t>24.33.11.00.10.10.10.18.1</t>
  </si>
  <si>
    <t>Уголок</t>
  </si>
  <si>
    <t>Равнополочный, номер уголка 4,5,ширина полки 45 мм, ГОСТ 8509-93</t>
  </si>
  <si>
    <t xml:space="preserve">Декабрь 2012 год,
 март-апрель 2013 год
</t>
  </si>
  <si>
    <t xml:space="preserve"> Февраль, март
Июнь, июль, август 2013г</t>
  </si>
  <si>
    <t>18.20,21</t>
  </si>
  <si>
    <t>452-1 Т</t>
  </si>
  <si>
    <t>454 Т</t>
  </si>
  <si>
    <t>24.10.71.00.00.10.10.19.2</t>
  </si>
  <si>
    <t xml:space="preserve">Балки </t>
  </si>
  <si>
    <t>двутавровые, номер профиля 24М, ГОСТ 19425-74, горячекатаные</t>
  </si>
  <si>
    <t>Март-апрель 2013 год</t>
  </si>
  <si>
    <t>455 Т</t>
  </si>
  <si>
    <t>24.10.71.00.00.11.11.41.1</t>
  </si>
  <si>
    <t>Швеллеры</t>
  </si>
  <si>
    <t>стальные, горячекатаные, с параллельными гранями полок, № швеллера 24П, ГОСТ 8240-89</t>
  </si>
  <si>
    <t>496 Т</t>
  </si>
  <si>
    <t>25.93.13.00.00.10.14.10.1</t>
  </si>
  <si>
    <t>Решетки, сетки и ограждения</t>
  </si>
  <si>
    <t>Сварные из оцинкованной проволоки из черных металлов (кроме ребристой проволоки)  "Рабица" 2-45-2,5-0</t>
  </si>
  <si>
    <t>Декабрь 2012 год-
Январь 2013 год
Апрель-май</t>
  </si>
  <si>
    <t>январь, февраль, 
март  
июнь,июль,август 2013г</t>
  </si>
  <si>
    <t>496-1 Т</t>
  </si>
  <si>
    <t>544 Т</t>
  </si>
  <si>
    <t>23.61.12.00.10.10.10.12.1</t>
  </si>
  <si>
    <t xml:space="preserve">Опоры под трубопроводы  </t>
  </si>
  <si>
    <t>фундаментный из тяжелого бетона, марки ФБС9.4.6-Т, ГОСТ 13579-78</t>
  </si>
  <si>
    <t xml:space="preserve">Декабрь 2012 год, 
март-апрель 2013 год
</t>
  </si>
  <si>
    <t>январь, февраль, март
 с даты вступления в силу договора поставка по заявкам до 31 декабря 2013 года.</t>
  </si>
  <si>
    <t>544-1 Т</t>
  </si>
  <si>
    <t>612 Т</t>
  </si>
  <si>
    <t>23.61.20.00.70.40.00.20.1</t>
  </si>
  <si>
    <t>Предупредительный знак СС-1</t>
  </si>
  <si>
    <t xml:space="preserve">бетонный, для ограждения места производства работ, высота 2,2 м,1900х150х80мм. Серия 3.503.1-89 </t>
  </si>
  <si>
    <t>0%</t>
  </si>
  <si>
    <t>612-1 Т</t>
  </si>
  <si>
    <t>ТОО "Oil
 Construction Company"</t>
  </si>
  <si>
    <t xml:space="preserve">Дюбель для крепления теплоизоляции с металлическим гвоздем. L=130мм. Дюбель: ударопрочный полипропилен. Гвоздь: сталь гальванически оцинкованная.  </t>
  </si>
  <si>
    <t>Сборные железобетонные прямоугольные водопропускные трубы для автомобильных дорог. Отверстие 4,0м. Габаритный размер: 436х313(h)х100см. Серия 3.501.1-177.93.1</t>
  </si>
  <si>
    <t xml:space="preserve">Звено оголовка ЗП38 (№107) </t>
  </si>
  <si>
    <t>Сборные железобетонные прямоугольные водопропускные трубы для автомобильных дорог. Отверстие 4,0м. Габаритный размер: 436х340(h)х100см. Серия 3.501.1-177.93.1</t>
  </si>
  <si>
    <t>Стенка откосная СТ2 п.л. (№58)</t>
  </si>
  <si>
    <t>Габаритный размер: 415(h)х277х30см. Серия 3.501.1-177.93.1</t>
  </si>
  <si>
    <t>Стенка откосная СТ3 п.л. (№59)</t>
  </si>
  <si>
    <t>Габаритный размер: 279(h)х175х30см. Серия 3.501.1-177.93.1</t>
  </si>
  <si>
    <t>Звено трубы средней части ЗКП5.200</t>
  </si>
  <si>
    <t>Сборные железобетонные круглые водопропускные трубы для автомобильных дорог. Отверстие 1,5м. Габаритный размер: 178х179(h)х200см. Серия 3.501.1-144</t>
  </si>
  <si>
    <t>Звено оголовка ЗКП13.170</t>
  </si>
  <si>
    <t>Сборные железобетонные круглые водопропускные трубы для автомобильных дорог. Отверстие 1,5м. Габаритный размер: 210х239(h)х170см. Серия 3.501.1-144</t>
  </si>
  <si>
    <t>Стенка откосная СТ3 п.л.</t>
  </si>
  <si>
    <t>Габаритный размер: 322х311(h)х30см.  СТ3(л) левая-2шт, СТ3(п) правая-2шт. Серия 3.501.1-144</t>
  </si>
  <si>
    <t>Фундаментная плита №43</t>
  </si>
  <si>
    <t>Габаритный размер: 150х201х20(h)см. Серия 3.501-104 часть 3.</t>
  </si>
  <si>
    <t>Фундаментная плита №44</t>
  </si>
  <si>
    <t>Габаритный размер: 125х201х20(h)см. Серия 3.501-104 часть 3.</t>
  </si>
  <si>
    <t>Железобетонный блок противофильтрационный экран Ф264</t>
  </si>
  <si>
    <t>Габаритный размер: 302х120(h)х70см. Серия 3.501.1-126</t>
  </si>
  <si>
    <t>Железобетонный блок противофильтрационный экран Ф267</t>
  </si>
  <si>
    <t>Габаритный размер: 403х120(h)х70см. Серия 3.501.1-126</t>
  </si>
  <si>
    <t>Ограждение 3Д Сити</t>
  </si>
  <si>
    <t>Высота ограждения 2,0м с полимерным покрытием. Пруток 4,0мм.  Комплект: панель, столб, крепеж-хомут</t>
  </si>
  <si>
    <t>018</t>
  </si>
  <si>
    <t>метр погонный</t>
  </si>
  <si>
    <t>Ограждение дорожное металлические барьерного типа 11ДО-ММ.2</t>
  </si>
  <si>
    <t>Ограждение дорожное одностороннее типа 11ДО-ММ.2 по 150м - 2 комплекта.  Начальный участок типа 11ДО-ММ.Н - 4шт. Состав: металлическая профильная планка, металлическая стойка с шагом 2м, элементы световозвращающий, консоль жесткая. Горячее цинкование.</t>
  </si>
  <si>
    <t>Резервуар вертикальный стальной РВС V=300м3</t>
  </si>
  <si>
    <t>Резервуар для нефти. В комплекте: лестница, патрубок приемный Ду150мм - 1шт, патрубок раздаточный Ду150 - 2шт, патрубок светового люка Ду500 - 1шт, патрубок вентиляционный Ду200 - 1шт, патрубок замерного люка Ду150 - 1шт, патрубок для уровнемера Ду200 - 1шт, люк-лаз Ду600 - 1шт, молнеприемники - 3шт</t>
  </si>
  <si>
    <t xml:space="preserve">Клапан обратный КОП-100-160, Ду100, Ру160, 19с19нж </t>
  </si>
  <si>
    <t>Клапан 19с19нж  обратный  фланцевый Ду100 Ру160, в комплекте с ответными фланцами и крепежом</t>
  </si>
  <si>
    <t>Май-июнь
2013 год.</t>
  </si>
  <si>
    <t xml:space="preserve">Клапан обратный КОП-80-16, Ду80, Ру16, 19с38нж </t>
  </si>
  <si>
    <t>Клапан 19с38нж  обратный  фланцевый Ду80 Ру16, в комплекте с ответными фланцами и крепежом</t>
  </si>
  <si>
    <t>Заглушка  эллиптическая 219х20
ТУ 39-905-83</t>
  </si>
  <si>
    <t>Клапан 19с53нж  обратный  фланцевый Ду80 Ру16, в комплекте с ответными фланцами и крепежом</t>
  </si>
  <si>
    <t>Клапан дыхательный НДКМ-250</t>
  </si>
  <si>
    <t>Огневой преградитель ОП 200 АА У1 ТУ 3689-014-10524112-02</t>
  </si>
  <si>
    <t>787 Т</t>
  </si>
  <si>
    <t>27.33.11.00.00.02.15.18.1</t>
  </si>
  <si>
    <t>Разъединитель</t>
  </si>
  <si>
    <t xml:space="preserve">РЛНД-10/400 </t>
  </si>
  <si>
    <t>в течение 75 дней с даты заключения договора</t>
  </si>
  <si>
    <t>787-1 Т</t>
  </si>
  <si>
    <t>655 Т</t>
  </si>
  <si>
    <t>27.51.25.01.03.00.00.10.1</t>
  </si>
  <si>
    <t xml:space="preserve">Водонагреватель </t>
  </si>
  <si>
    <t>Электрический. Быстрого или продолжительного нагрева.</t>
  </si>
  <si>
    <t xml:space="preserve">ЭВН-9 </t>
  </si>
  <si>
    <t>Февраль-март
2013 год</t>
  </si>
  <si>
    <t>655-1 Т</t>
  </si>
  <si>
    <t>922 Т</t>
  </si>
  <si>
    <t>28.25.12.00.00.00.14.11.1</t>
  </si>
  <si>
    <t xml:space="preserve">оборудование для кондиционирования </t>
  </si>
  <si>
    <t>Оборудование для кондиционирования воздуха оконного или настенного типа в виде отдельных блоков («сплит-система»)</t>
  </si>
  <si>
    <t xml:space="preserve">Настенная сплит система с настенным внутренним блоком. Площадь охлаждаемого помещения до 20-25 м2.
Режим работы: охлаждение/обогрев
Мощность охлаждения кВт: не менее 2,1.
Мощность обогрева, кВт : не менее 2,1.
</t>
  </si>
  <si>
    <t>Март-апрель
2013 год.</t>
  </si>
  <si>
    <t>в течение 45 дней с даты заключения договора</t>
  </si>
  <si>
    <t>922-1 Т</t>
  </si>
  <si>
    <t>675 Т</t>
  </si>
  <si>
    <t>27.32.14.00.00.02.17.10.2</t>
  </si>
  <si>
    <t>Кабель    силовой</t>
  </si>
  <si>
    <t>АСБ 3*70-10</t>
  </si>
  <si>
    <t>677 Т</t>
  </si>
  <si>
    <t>27.32.13.00.02.01.27.15.2</t>
  </si>
  <si>
    <t>АВВГ 3*2.5+1*1.5</t>
  </si>
  <si>
    <t>677-1 Т</t>
  </si>
  <si>
    <t>679 Т</t>
  </si>
  <si>
    <t>27.32.13.00.02.01.27.35.2</t>
  </si>
  <si>
    <t>АВВГ 4*4</t>
  </si>
  <si>
    <t>679-1 Т</t>
  </si>
  <si>
    <t>680 Т</t>
  </si>
  <si>
    <t>27.32.13.00.02.01.27.20.2</t>
  </si>
  <si>
    <t>АВВГ 3*6+1*4</t>
  </si>
  <si>
    <t>680-1 Т</t>
  </si>
  <si>
    <t>681 Т</t>
  </si>
  <si>
    <t>27.32.13.00.02.01.27.22.2</t>
  </si>
  <si>
    <t>АВВГ 3*10+1*6</t>
  </si>
  <si>
    <t>681-1 Т</t>
  </si>
  <si>
    <t>682 Т</t>
  </si>
  <si>
    <t>27.32.13.00.02.01.27.23.2</t>
  </si>
  <si>
    <t>АВВГ 3*16+1*10</t>
  </si>
  <si>
    <t>682-1 Т</t>
  </si>
  <si>
    <t>683 Т</t>
  </si>
  <si>
    <t>27.32.13.00.02.01.27.24.2</t>
  </si>
  <si>
    <t>АВВГ 3*25+1*16</t>
  </si>
  <si>
    <t>683-1 Т</t>
  </si>
  <si>
    <t>684 Т</t>
  </si>
  <si>
    <t>27.32.13.00.02.01.27.25.2</t>
  </si>
  <si>
    <t>АВВГ 3*35+1*16</t>
  </si>
  <si>
    <t>684-1 Т</t>
  </si>
  <si>
    <t>686 Т</t>
  </si>
  <si>
    <t>27.32.13.00.02.01.27.27.2</t>
  </si>
  <si>
    <t>АВВГ 3*70+1*35</t>
  </si>
  <si>
    <t>686-1 Т</t>
  </si>
  <si>
    <t>687 Т</t>
  </si>
  <si>
    <t>27.32.13.00.02.01.27.28.2</t>
  </si>
  <si>
    <t>АВВГ 3*95+1*50</t>
  </si>
  <si>
    <t>Кабель    силовой медный</t>
  </si>
  <si>
    <t>Март-апрель
 2013год.</t>
  </si>
  <si>
    <t>май, июнь,
август, сентябрь
поставка по заявкам заказчика 
2013 год.</t>
  </si>
  <si>
    <t>ВВГ 3х16+1х10</t>
  </si>
  <si>
    <t>ВВГ 3х25+1х16</t>
  </si>
  <si>
    <t>694 Т</t>
  </si>
  <si>
    <t>27.32.13.00.02.01.37.34.2</t>
  </si>
  <si>
    <t>ВВГ 4*2.5</t>
  </si>
  <si>
    <t>694-1 Т</t>
  </si>
  <si>
    <t>704 Т</t>
  </si>
  <si>
    <t>27.32.13.00.02.01.50.02.2</t>
  </si>
  <si>
    <t>ВВБбШв 4х2,5</t>
  </si>
  <si>
    <t>704-1 Т</t>
  </si>
  <si>
    <t>712 Т</t>
  </si>
  <si>
    <t>27.32.13.00.02.01.62.46.2</t>
  </si>
  <si>
    <t xml:space="preserve"> КГ 3х35+1х16</t>
  </si>
  <si>
    <t>717 Т</t>
  </si>
  <si>
    <t>27.32.13.00.02.03.04.01.2</t>
  </si>
  <si>
    <t>Кабель контрольный</t>
  </si>
  <si>
    <t>КВВГ     4х1,5</t>
  </si>
  <si>
    <t>717-1 Т</t>
  </si>
  <si>
    <t>720 Т</t>
  </si>
  <si>
    <t>27.32.13.00.02.03.06.11.2</t>
  </si>
  <si>
    <t xml:space="preserve"> КВВГ     7х1,5</t>
  </si>
  <si>
    <t>720-1 Т</t>
  </si>
  <si>
    <t>733 Т</t>
  </si>
  <si>
    <t>27.32.13.00.02.03.02.02.2</t>
  </si>
  <si>
    <t xml:space="preserve"> КВВБбШв  4х1,5 (брониров)</t>
  </si>
  <si>
    <t>733-1 Т</t>
  </si>
  <si>
    <t>734 Т</t>
  </si>
  <si>
    <t>27.32.13.00.02.02.09.10.2</t>
  </si>
  <si>
    <t>Кабеля связи</t>
  </si>
  <si>
    <t xml:space="preserve"> ТЗПАШп 4х4х1,2</t>
  </si>
  <si>
    <t>Январь-февраль
2013 год.</t>
  </si>
  <si>
    <t>734-1 Т</t>
  </si>
  <si>
    <t>Апрель-май
2013 год.</t>
  </si>
  <si>
    <t>737 Т</t>
  </si>
  <si>
    <t>27.32.13.00.02.02.03.02.2</t>
  </si>
  <si>
    <t>КСПП 1*4*1.2</t>
  </si>
  <si>
    <t>737-1 Т</t>
  </si>
  <si>
    <t>740 Т</t>
  </si>
  <si>
    <t>27.32.13.00.02.02.19.03.2</t>
  </si>
  <si>
    <t>Витая пара - UTP, САТ5</t>
  </si>
  <si>
    <t>740-1 Т</t>
  </si>
  <si>
    <t>742 Т</t>
  </si>
  <si>
    <t>27.32.13.00.01.02.40.25.2</t>
  </si>
  <si>
    <t>Провод изолированный</t>
  </si>
  <si>
    <t xml:space="preserve"> АППВ 3х2,5 </t>
  </si>
  <si>
    <t>743 Т</t>
  </si>
  <si>
    <t>27.32.13.00.01.02.40.30.2</t>
  </si>
  <si>
    <t xml:space="preserve"> АППВ 3 х 4</t>
  </si>
  <si>
    <t>749 Т</t>
  </si>
  <si>
    <t>27.32.13.00.01.01.10.10.3</t>
  </si>
  <si>
    <t>Провод голый</t>
  </si>
  <si>
    <t xml:space="preserve"> АС-35</t>
  </si>
  <si>
    <t>749-1 Т</t>
  </si>
  <si>
    <t>751 Т</t>
  </si>
  <si>
    <t>27.32.13.00.01.01.10.20.3</t>
  </si>
  <si>
    <t xml:space="preserve"> АС-70</t>
  </si>
  <si>
    <t>751-1 Т</t>
  </si>
  <si>
    <t>776 Т</t>
  </si>
  <si>
    <t>27.12.31.21.10.00.00.10.1</t>
  </si>
  <si>
    <t>Щит освещения (ЩО)</t>
  </si>
  <si>
    <t>для приёма и распределения электрической энергии трёхфазного переменного тока частотой 50 Гц и напряжением 220/380 В, навесной</t>
  </si>
  <si>
    <t>ЩОВ1-6    УХЛ, в/в 50А, 6х16А</t>
  </si>
  <si>
    <t>776-1 Т</t>
  </si>
  <si>
    <t>777 Т</t>
  </si>
  <si>
    <t xml:space="preserve">  ЩОВ1-6   УХЛ, в/в 50А, 6х25А</t>
  </si>
  <si>
    <t>777-1 Т</t>
  </si>
  <si>
    <t>779 Т</t>
  </si>
  <si>
    <t xml:space="preserve"> ЩОВ 1-12 УХЛ, в/в 100А, 12х25А</t>
  </si>
  <si>
    <t>779-1 Т</t>
  </si>
  <si>
    <t>778 Т</t>
  </si>
  <si>
    <t>ЩОВ 1-12 УХЛ, в/в 100А, 6х16+6х25А</t>
  </si>
  <si>
    <t>778-1 Т</t>
  </si>
  <si>
    <t>785 Т</t>
  </si>
  <si>
    <t>27.12.31.16.13.11.11.10.1</t>
  </si>
  <si>
    <t>Распределительный ящик с автоматическими выключателями.</t>
  </si>
  <si>
    <t>прочего типа, для защиты от перегрузок и токов короткого замыкания электрических установок, питаемых от сетей переменного тока, для нечастых оперативных включений и отключений этих устаноновок. Номинальный ток от 10 до 63 А</t>
  </si>
  <si>
    <t>ПР 8501-54У3 с в/в 160А, отх 2шт-63А, 2шт-40А, 2шт-25А,2шт 16, 2шт-10А</t>
  </si>
  <si>
    <t xml:space="preserve">Манометр </t>
  </si>
  <si>
    <t xml:space="preserve"> МП4-У У2-0,6 Мпа 1,5-Р-IP53-ЦСМ Пас</t>
  </si>
  <si>
    <t xml:space="preserve"> МП4-У У2-1,6 Мпа 1,5-Р-IP53-ЦСМ Пас</t>
  </si>
  <si>
    <t>Апрель-май
 2013год.</t>
  </si>
  <si>
    <t>785-1 Т</t>
  </si>
  <si>
    <t>637 Т</t>
  </si>
  <si>
    <t>27.40.22.00.00.11.10.13.1</t>
  </si>
  <si>
    <t>Прожектор</t>
  </si>
  <si>
    <t>ГОСТ 6047-90, Ж-лампы натриевые типа ДНаТ</t>
  </si>
  <si>
    <t xml:space="preserve"> ХТ2131 400W  (Black, TECHNO)</t>
  </si>
  <si>
    <t>637-1 Т</t>
  </si>
  <si>
    <t>640 Т</t>
  </si>
  <si>
    <t>27.40.22.00.00.13.11.20.1</t>
  </si>
  <si>
    <t>Светильник</t>
  </si>
  <si>
    <t>ГОСТ 17677-82, источник света (лампа) Л - прямые трубчатые люминисцентные</t>
  </si>
  <si>
    <t xml:space="preserve"> "Modus" KSO 2x36  АRS/S</t>
  </si>
  <si>
    <t>640-1 Т</t>
  </si>
  <si>
    <t>650 Т</t>
  </si>
  <si>
    <t>27.40.21.00.00.10.12.11.1</t>
  </si>
  <si>
    <t xml:space="preserve">ГОСТ 8607-82, светильники настенные </t>
  </si>
  <si>
    <t xml:space="preserve"> НПП 03х100  IP-54 белый</t>
  </si>
  <si>
    <t>650-1 Т</t>
  </si>
  <si>
    <t>651 Т</t>
  </si>
  <si>
    <t>ПСХ-60 (НБП-02х60)</t>
  </si>
  <si>
    <t>651-1 Т</t>
  </si>
  <si>
    <t>652 Т</t>
  </si>
  <si>
    <t>27.40.21.00.00.10.12.10.1</t>
  </si>
  <si>
    <t>ГОСТ 8607-82, светильники подвесные</t>
  </si>
  <si>
    <t xml:space="preserve"> НСО 17х150</t>
  </si>
  <si>
    <t>652-1 Т</t>
  </si>
  <si>
    <t>622 Т</t>
  </si>
  <si>
    <t>27.40.15.00.00.40.10.14.1</t>
  </si>
  <si>
    <t>Металлогалогенная лампа</t>
  </si>
  <si>
    <t>Металлогалогенная лампа, мощность 400 Вт</t>
  </si>
  <si>
    <t>Е-40 TECHNO</t>
  </si>
  <si>
    <t>622-1 Т</t>
  </si>
  <si>
    <t>623 Т</t>
  </si>
  <si>
    <t>27.40.15.00.00.20.10.12.1</t>
  </si>
  <si>
    <t>Лампа дуговая ртутная</t>
  </si>
  <si>
    <t>Лампа дуговая ртутная, ДРЛ-400</t>
  </si>
  <si>
    <t>623-1 Т</t>
  </si>
  <si>
    <t>624 Т</t>
  </si>
  <si>
    <t>27.40.15.00.00.20.10.11.1</t>
  </si>
  <si>
    <t>Лампа дуговая ртутная, ДРЛ-250</t>
  </si>
  <si>
    <t>624-1 Т</t>
  </si>
  <si>
    <t>625 Т</t>
  </si>
  <si>
    <t>27.40.15.00.00.10.10.21.1</t>
  </si>
  <si>
    <t xml:space="preserve">Лампы люминесцентные </t>
  </si>
  <si>
    <t>Лампа люминесцентная, тип цоколя h23, мощность 18 Ватт</t>
  </si>
  <si>
    <t>625-1 Т</t>
  </si>
  <si>
    <t>626 Т</t>
  </si>
  <si>
    <t>27.40.15.00.00.10.10.32.1</t>
  </si>
  <si>
    <t>Лампа люминесцентная, тип цоколя h23, мощность 36 Ватт</t>
  </si>
  <si>
    <t>626-1 Т</t>
  </si>
  <si>
    <t>633 Т</t>
  </si>
  <si>
    <t>27.40.15.00.00.10.30.11.1</t>
  </si>
  <si>
    <t>Лампа люминесцентная, тип цоколя 2G10, мощность 6 Ватт</t>
  </si>
  <si>
    <t>Т8 СТЛ-6 (RGL-T81-7) L=60 см</t>
  </si>
  <si>
    <t>633-1 Т</t>
  </si>
  <si>
    <t>634 Т</t>
  </si>
  <si>
    <t>27.40.15.00.00.10.30.13.1</t>
  </si>
  <si>
    <t>Лампа люминесцентная, тип цоколя 2G10, мощность 8 Ватт</t>
  </si>
  <si>
    <t>Т8 СТЛ-16 (RGL-T81-13) L=120 см</t>
  </si>
  <si>
    <t>634-1 Т</t>
  </si>
  <si>
    <t>794 Т</t>
  </si>
  <si>
    <t>27.12.23.13.11.11.11.10.1</t>
  </si>
  <si>
    <t>Пакетный выключатель и переключатель</t>
  </si>
  <si>
    <t>для коммутации электрических цепей постоянного тока напряжением до 220 В и переменного тока напряжением 220 В частотой 50 Гц и 380 В в частотой 50, 60 Гц.</t>
  </si>
  <si>
    <t>Выключатель брызгозащищенный открытой установке</t>
  </si>
  <si>
    <t>858 Т</t>
  </si>
  <si>
    <t>22.29.29.00.00.00.30.11.1</t>
  </si>
  <si>
    <t>Бирки кабельные маркировочные</t>
  </si>
  <si>
    <t>БР-12-1</t>
  </si>
  <si>
    <t>упаковка</t>
  </si>
  <si>
    <t>114 3Р+ РЕ IP 44 ЭКФ</t>
  </si>
  <si>
    <t>Вентильный блок</t>
  </si>
  <si>
    <t>В-01Д</t>
  </si>
  <si>
    <t>Текстолит</t>
  </si>
  <si>
    <t>ПКТ-10мм</t>
  </si>
  <si>
    <t>27.12.31.11.11.11.11.10.1</t>
  </si>
  <si>
    <t>27.12.24.11.11.11.11.10.1</t>
  </si>
  <si>
    <t>Напряжение 3х220/380в  ток 5-60А</t>
  </si>
  <si>
    <t>RM 84-2012-35-5220   220в</t>
  </si>
  <si>
    <t>27.33.13.00.00.00.03.04.1</t>
  </si>
  <si>
    <t xml:space="preserve">Коробка ответвительная </t>
  </si>
  <si>
    <t xml:space="preserve"> ТУ 15-54 КОР-75 ( КОР-73)</t>
  </si>
  <si>
    <t xml:space="preserve">Контрольно измирительная  колонка </t>
  </si>
  <si>
    <t>УК 1-1</t>
  </si>
  <si>
    <t>УК 1-3</t>
  </si>
  <si>
    <t>УК 1-4</t>
  </si>
  <si>
    <t>Блок диодо-резисторный модернизированный  ЖУИ 656131</t>
  </si>
  <si>
    <t>БДРМ-10-2-10 УХЛ1</t>
  </si>
  <si>
    <t xml:space="preserve">Медносульфатный электрод сравнения </t>
  </si>
  <si>
    <t>МЭСД-АКХ</t>
  </si>
  <si>
    <t>ЭНЕС-1</t>
  </si>
  <si>
    <t xml:space="preserve">Резистор </t>
  </si>
  <si>
    <t>СДЗ-22А</t>
  </si>
  <si>
    <t>993 Т</t>
  </si>
  <si>
    <t>26.51.51.11.14.22.11.15.1</t>
  </si>
  <si>
    <t xml:space="preserve">Термометр </t>
  </si>
  <si>
    <t>ТКП-60/3, (0-120гр.С), дл.кап.=…, дл. т/бал.=100мм.</t>
  </si>
  <si>
    <t>Февраль, март
2013 год</t>
  </si>
  <si>
    <t>РК, Мангистауская область, пос Ынтымак,   ТОО "ОСС",БПО</t>
  </si>
  <si>
    <t>Июнь,июль 2013 год</t>
  </si>
  <si>
    <t>994 Т</t>
  </si>
  <si>
    <t>PAKKENS от 0-120С</t>
  </si>
  <si>
    <t>995 Т</t>
  </si>
  <si>
    <t xml:space="preserve">Термометр-манометр </t>
  </si>
  <si>
    <t>bar PIMET от 0-120С,0-4кг/см2</t>
  </si>
  <si>
    <t>996 Т</t>
  </si>
  <si>
    <t>Комбинированный манометр-термометр</t>
  </si>
  <si>
    <t xml:space="preserve"> на котельную установку КВА-250 пред.изм.120С,4бар, ГОСТ 2405-88 </t>
  </si>
  <si>
    <t>1000 Т</t>
  </si>
  <si>
    <t>28.13.14.00.00.00.10.10.1</t>
  </si>
  <si>
    <t xml:space="preserve">Центробежные  насосы для перекачки чистой воды </t>
  </si>
  <si>
    <t>Производительность Q = 10 – 150 l/min., H =34 – 25m.; Напор H max 36 - 50m., Q max. = 100 l/min.; питания -V 220 1~, Hz 50, 2900min -1, мощность Kw=0,75, HP 1, 6A, 1250 Wmax.;  степень защиты  - IP44; класс изоляции –F; температура жидкости до + 90ºС;  механическое уплотнение .-керамика-графит-NBR, диаметр патрубков 1”/1” или  1 ¼” /1”</t>
  </si>
  <si>
    <t>август, сентябрь 2013 год</t>
  </si>
  <si>
    <t>1001 Т</t>
  </si>
  <si>
    <t>28.13.14.00.00.00.12.10.1</t>
  </si>
  <si>
    <t>Циркуляционные насосы для систем отопления с сухим ротором (в комп. с 2 ответными фланцами с внутренней резьбой)</t>
  </si>
  <si>
    <t xml:space="preserve">источник питания 220V, 50Гц;  мощность  мотора 520 Вт, со встроенной тепловой защитой; напор 7,5м; допустимая температура жидкости от +2ºС до + 100ºС; производительность  – 210л/мин.;  2900 об/мин.; класс защиты IP 42; класс изоляции –F; трубные соединение  DN80; мах. раб. давление 6 бар; мех. уплотнение –графит/керамика; чугунный корпус, вес не более – 20кг. </t>
  </si>
  <si>
    <t>1002 Т</t>
  </si>
  <si>
    <t>28.29.23.00.00.00.11.10.1</t>
  </si>
  <si>
    <t>Запасные части к  центробежным насосам "СРm 158-Е" (пр-во Италия)</t>
  </si>
  <si>
    <t>Уплотнения механические керамика-графит-NBR, AR 14 (BT-AR 14)</t>
  </si>
  <si>
    <t>1003 Т</t>
  </si>
  <si>
    <t>Запасные части к циркуляционным насосам  для систем отопления с сухим ротором "РН-252Е" (пр-во Корея)</t>
  </si>
  <si>
    <t>Уплотнения механические графит/керамика</t>
  </si>
  <si>
    <t>1116 Т</t>
  </si>
  <si>
    <t>25.73.30.00.00.14.10.10.1</t>
  </si>
  <si>
    <t>Развертка</t>
  </si>
  <si>
    <t>ЦИЛ. РУЧНАЯ 8.0 Н9 9ХС ГОСТ 7722-77</t>
  </si>
  <si>
    <t>сентябрь,октябрь 2013 год</t>
  </si>
  <si>
    <t>1117 Т</t>
  </si>
  <si>
    <t>ЦИЛ. РУЧНАЯ 10.0 Н8 9ХС ГОСТ 7722-77</t>
  </si>
  <si>
    <t>1118 Т</t>
  </si>
  <si>
    <t xml:space="preserve">Развертка </t>
  </si>
  <si>
    <t>ЦИЛ. РУЧНАЯ 12.0 Н9 9ХС ГОСТ 7722-77</t>
  </si>
  <si>
    <t>1119 Т</t>
  </si>
  <si>
    <t>цил. ручная 32.0 Н8 9ХС ГОСТ 7722-77</t>
  </si>
  <si>
    <t>1120 Т</t>
  </si>
  <si>
    <t>цил. ручная 35.0 Н8 9ХС ГОСТ 7722-77</t>
  </si>
  <si>
    <t>1173 Т</t>
  </si>
  <si>
    <t>25.94.13.00.00.10.15.10.1</t>
  </si>
  <si>
    <t>Электроперфоратор</t>
  </si>
  <si>
    <t>SDS-PLUS 1010ВТ, 4-x РЕЖ, БЗП UHE MULTI (METABO)</t>
  </si>
  <si>
    <t>август 2013 год</t>
  </si>
  <si>
    <t>1174 Т</t>
  </si>
  <si>
    <t xml:space="preserve">Перфоратор </t>
  </si>
  <si>
    <t>TE56-ATC «HILTI»</t>
  </si>
  <si>
    <t>1176 Т</t>
  </si>
  <si>
    <t>28.24.11.00.00.00.19.10.1</t>
  </si>
  <si>
    <t xml:space="preserve">Углошлифовальная машина </t>
  </si>
  <si>
    <t>АG 125-S (376107)  /Hilti/</t>
  </si>
  <si>
    <t>1237 Т</t>
  </si>
  <si>
    <t>28.30.93.00.00.00.11.13.1</t>
  </si>
  <si>
    <t xml:space="preserve">Вал распределительный </t>
  </si>
  <si>
    <t>Д-37М-1006015 А3</t>
  </si>
  <si>
    <t>РК, Мангистауская область, пос Ынтымак,   ТОО "ОСС", УТиСТ</t>
  </si>
  <si>
    <t>апрель, май 2013 год</t>
  </si>
  <si>
    <t>1245 Т</t>
  </si>
  <si>
    <t>28.11.42.00.00.00.10.10.1</t>
  </si>
  <si>
    <t>части для дизельных двигателей внутреннего сгорания</t>
  </si>
  <si>
    <t>Форсунки в  сборе 16.1112010</t>
  </si>
  <si>
    <t>1245-1 Т</t>
  </si>
  <si>
    <t>1262 Т</t>
  </si>
  <si>
    <t>Толкатель  Д37Е-1007375</t>
  </si>
  <si>
    <t>1267 Т</t>
  </si>
  <si>
    <t>28.29.13.00.00.00.12.03.1</t>
  </si>
  <si>
    <t>Воздушный фильтр</t>
  </si>
  <si>
    <t>Воздухоочиститель в сборе,  Д-37Е-110901-2А4-03</t>
  </si>
  <si>
    <t>1270 Т</t>
  </si>
  <si>
    <t>Крышка клапанная Д37М-1007400Б</t>
  </si>
  <si>
    <t>1271 Т</t>
  </si>
  <si>
    <t>28.30.93.00.00.00.12.17.1</t>
  </si>
  <si>
    <t>Система охлаждения и их части прочие</t>
  </si>
  <si>
    <t>Вентилятор Д37Е-1308010А2-02</t>
  </si>
  <si>
    <t>1300 Т</t>
  </si>
  <si>
    <t xml:space="preserve">27.11.50.00.00.00.03.10.1     </t>
  </si>
  <si>
    <t>Электромагнитная катушка</t>
  </si>
  <si>
    <t>Электромагнитная катушка ПАА (220 В.; 50 Гц)  от пневмораспредилителя ПР241212 РК</t>
  </si>
  <si>
    <t>1298 Т</t>
  </si>
  <si>
    <t>28.13.31.00.00.00.14.11.1</t>
  </si>
  <si>
    <t xml:space="preserve">Пневмораспределитель  </t>
  </si>
  <si>
    <t>В 64-33А03УХЛ 4</t>
  </si>
  <si>
    <t>Д144 2417.3708000</t>
  </si>
  <si>
    <t>Д-240 20.3708000</t>
  </si>
  <si>
    <t>ДД-6М, 12в</t>
  </si>
  <si>
    <t>Д-37Е-3701656В2</t>
  </si>
  <si>
    <t>ФП-133</t>
  </si>
  <si>
    <t>Д37М-1008170Б</t>
  </si>
  <si>
    <t>Д-37Е-1109534Ж2</t>
  </si>
  <si>
    <t>50-1307044Б</t>
  </si>
  <si>
    <t>Д144-1004052</t>
  </si>
  <si>
    <t>114362-7711</t>
  </si>
  <si>
    <t>Апрель, май
2013 год</t>
  </si>
  <si>
    <t>3002244КМ</t>
  </si>
  <si>
    <t>1.2-220х260-2</t>
  </si>
  <si>
    <t>1.2-220х320-2</t>
  </si>
  <si>
    <t>в течение 60 дней с даты заключения договора
поставка по заявкам заказчика 2013 год</t>
  </si>
  <si>
    <t>Апрель-май 2013 год</t>
  </si>
  <si>
    <t>28.41.21.00.00.00.10.15.1</t>
  </si>
  <si>
    <t>станок токарный металлорежущий</t>
  </si>
  <si>
    <t>станок токарно-винторезный и токарный без числового программного управления</t>
  </si>
  <si>
    <t xml:space="preserve">Повышенного класса точности,  для выполнения разнообразных токарных работ а также,  для нарезания метрической, дюмовой, модульной и питьчевой резбы. Наибольший диаметр обрабаты-ваемой  заготовки:  - над суппортом, не менее – 275мм, - над стан-иной, не менее -500мм., наибольшая длина обрабатываемой заго-товки: 1000 -1500мм., диаметр цилиндрического отверствия в шпинделе, на менее – 57мм, наибольшая высота резца устанавли-ваемого на станке,  не более -25мм., пределы шагов нарезаемых резьб:  - метрических, не менее - 0,5... 2,8, - дюймовых, число ниток на 1дюйм, не менее – 56 … 112, - модульных,  модуль, не менее – 0,5 … 12, питчевых, питч, не менее -56 … 0,5, мощность привода главного движения, не мене – 11 кВт, габаритные размеры станка: длина, не более – 3000мм, ширина, не более -1265мм, высота, не более -1950мм.  </t>
  </si>
  <si>
    <t>апрель, май 2013г</t>
  </si>
  <si>
    <t>РК, Мангистауская обл, г: Актау , база БПО ТОО "ОСС"</t>
  </si>
  <si>
    <t xml:space="preserve">авансовый платеж - 0%,  90 %  в течении 30 рабочих дней с момента подписания первичных документов, 10% после акта сверки взаиморасчета </t>
  </si>
  <si>
    <t>28.22.14.00.00.00.24.13.1</t>
  </si>
  <si>
    <t>кран козловой электрический</t>
  </si>
  <si>
    <t>кран козловый электрический, с грузоподъемностью 12,5 т</t>
  </si>
  <si>
    <t xml:space="preserve"> Грузоподъемность, не менее – 12, 5 тонн; Ширина пролета,  не менее -  32 метра;  Высота подъема, не менее  - 9 метров; Управление -  из кабины;  Тип кабины, навесной, стационарный.  Год выпуска,  не ранее – 2012г. С монтажными и пусконаладочными работамы</t>
  </si>
  <si>
    <t>25.99.29.00.02.13.19.10.1</t>
  </si>
  <si>
    <t>Вышка-тура</t>
  </si>
  <si>
    <t>передвижная металлоконструкция башенного типа (башенные строительные леса), применяемая для работ на высоте</t>
  </si>
  <si>
    <t xml:space="preserve">Передвижная сборно-разборная вышка мега  ВС-250/0,7 с рабочей площадкой 1*6х0,7 м </t>
  </si>
  <si>
    <t>Приспособлениe предназначено для антикоррозионной изоляции полимерной лентой трубопроводов 57-114 мм. Скорость передвижения  120-400  м/ч. Габаритные размеры: длина- 1250мм, ширина- 1020 мм, высота-780 мм.Масса-90 кг.</t>
  </si>
  <si>
    <t>28.29.22.00.00.00.14.10.1</t>
  </si>
  <si>
    <t>распылитель</t>
  </si>
  <si>
    <t>устройство для распыления эмалей, красок, извести</t>
  </si>
  <si>
    <t>Аппарат окрасочый , безвоздушного распыления с электроприводом 220 в</t>
  </si>
  <si>
    <t>Станок  модели СРП-1 предназначен для перемотки и резки рулонных полимерных пленочных изоляционных материалов на строительстве трубопроводов</t>
  </si>
  <si>
    <t>27.11.31.00.00.00.10.10.1</t>
  </si>
  <si>
    <t>Установка электрогенераторная с двигателем внутреннего сгорания поршневым с воспламенением от сжатия мощностью не более 7,5 кВА</t>
  </si>
  <si>
    <t>применяется двигатель внутреннего сгорания, поршневым с воспламенением от сжатия. Мощность двигателя не более 7,5 кВА.</t>
  </si>
  <si>
    <t>Дизельная электростанция, мощностью -5,0 КВт, 230В</t>
  </si>
  <si>
    <t xml:space="preserve"> май 2013г</t>
  </si>
  <si>
    <t>28.92.26.00.00.00.05.01.1</t>
  </si>
  <si>
    <t>Экскаватор</t>
  </si>
  <si>
    <t>Экскаватор одноковшовый самоходный с ковшом емкостью от 1,25 до 1,6 м3на гусеничном ходу</t>
  </si>
  <si>
    <t>29.52.25.00.00.00.02.03.1</t>
  </si>
  <si>
    <t>Машина погрузочная</t>
  </si>
  <si>
    <t>Погрузчик самоходный фронтальный одноковшовый прочий: колесный полуповоротный</t>
  </si>
  <si>
    <t>28.92.22.00.00.00.01.04.1</t>
  </si>
  <si>
    <t>Автогрейдер</t>
  </si>
  <si>
    <t>Автогрейдер тяжелого типа мощностью от 165 до 250 л.с.</t>
  </si>
  <si>
    <t xml:space="preserve">        Тяжелый, стандартного исполнения,  класс  не менее - 250; Мощность двигателя, не менее -173/240 кВт/л.с.;  Масса эксплуатационная,  не менее - 19 500 кг;  Минимальный радиус  поворота,  не более - 18 м; Трансмиссия – механическая,  с приводом на все колеса;   Рабочее оборудование:  наличие – бульдозерного  и  грейдерного отвала</t>
  </si>
  <si>
    <t>28.92.22.00.00.00.01.02.1</t>
  </si>
  <si>
    <t>Автогрейдер среднего типа мощностью от 92 до 125 л.с.</t>
  </si>
  <si>
    <t>Класс;  не ниже - 140;  Мощность двигателя, не менее -110 кВт; Трансмиссия -  механическая;  Мах скорость передвижения не менее – 34,2 км/ч;  Рабочее оборудование: наличие – бульдозер-ного и грейдерного отвала; Полная  масса,  не менее - 13700 кг; Трансмиссия – механическая.</t>
  </si>
  <si>
    <t>28.22.15.00.00.00.14.17.1</t>
  </si>
  <si>
    <t>автопогрузчик вилочный</t>
  </si>
  <si>
    <t>автопогрузчик вилочный с грузоподъемностью 5000 кг</t>
  </si>
  <si>
    <t xml:space="preserve">       Мощность  двигателя, не менее - 59,6 кВт;  Скорость перед-вижения не менее – 20 км/ч; Номинальная грузоподъемность,  не менее – 5 000 кг; Высота подъема груза, не менее - 3300 мм.</t>
  </si>
  <si>
    <t>29.10.59.00.00.00.39.13.1</t>
  </si>
  <si>
    <t>Передвижная компрессорная станция</t>
  </si>
  <si>
    <t>для получения из атмосферного воздуха взрывобезопасной газовой смеси с содержанием кислорода не более 10% и сжатия ее до давления 10,1 Мпа, производительность до 9000л/мин</t>
  </si>
  <si>
    <t>29.20.23.00.00.00.31.10.1</t>
  </si>
  <si>
    <t>Полуприцеп-тяжеловоз</t>
  </si>
  <si>
    <t>к грузовым автомобилям, грузоподъемностью до 25 тонн</t>
  </si>
  <si>
    <t>29.10.30.00.00.00.30.16.1</t>
  </si>
  <si>
    <t>Автобус</t>
  </si>
  <si>
    <t>малого класса, длиной от 6 до 7,5  метров, вместимостью до 26 посадочных мест,  междугородной  категории</t>
  </si>
  <si>
    <t xml:space="preserve">     Масса снаряженного автомобиля,  не более - 5170 кг; Длина,  не более – 7000 мм; Ширина, не более- 2500 мм; Высота, не более-           2 960 мм;  Мощность двигателя, не менее – 130 л.с;  КПП – меха-ническая; Вместимость, не менее – 41 (общ)/25 (сид) человек; Колесная формула - 4х2;  Колесная база не менее – 3 600 мм, размер шины - 240Rх508,; Рулевое управление – с гидроусили-тельем.</t>
  </si>
  <si>
    <t>29.10.51.00.00.00.10.14.1</t>
  </si>
  <si>
    <t>Автокран</t>
  </si>
  <si>
    <t>грузоподъемностью 22-25 тонны</t>
  </si>
  <si>
    <t xml:space="preserve">     Грузоподъемность,  не  менее - 25 тн;  Количество осей - 3;  Мах. вылет основной стрелы,  не менее – 32м;  Мощность двигателя автокрана не менее – 240 л.с.;  Год выпуска, не ранее  - 2013г.</t>
  </si>
  <si>
    <t>29.10.41.00.00.10.13.20.1</t>
  </si>
  <si>
    <t>Автомобиль грузовой</t>
  </si>
  <si>
    <t>бортовой, тентованный , грузоподъемностью от 5 до 10 тонн, двухосный или трехосный, колесная формула 4х2</t>
  </si>
  <si>
    <t>Мощность двигателя, не менее -136/185 кВт/л.с; Тип двигателя -  дизельный; Трансмиссия - механическая;  Мах. скорость  не менее – 95 км/ч; Колесная формула - 4х2; Длина, не менее – 7 550 мм; Ширина, не более- 2 500 мм; Высота , не более – 2 660 мм; Грузоподъемность,  в пределах -  6 000 -7 500 кг; Дорожный просвет, не менее – 230 мм; Колесная база,  не менее – 4 500 мм; Размеры шин.: 260Rх508;  Наличие – гидроусилителя  руля; Тормозная система – пневматическая</t>
  </si>
  <si>
    <t>29.10.41.00.00.10.11.21.1</t>
  </si>
  <si>
    <t>бортовой, тентованный , грузоподъемностью от 1 до 2 тонн, двухосный, колесная формула 4х4</t>
  </si>
  <si>
    <t xml:space="preserve">        Грузовой автомобиль с 5-и местной кабиной; Мощность двигателя, не менее - 112 л.с; Трансмиссия- механическая; Разда-точная коробка - 2-х ступенчатая; Колесная формула: 4х4; Длина, не менее – 4881 мм; Ширина, не более- 1974 мм; Высота , не более - 2355 мм; Грузоподъемность, не менее - 1150 кг; Дорожный прос-вет, не менее – 205 мм; Полная масса, не более -3050 кг.; Шины: 225/75R16; </t>
  </si>
  <si>
    <t>в течение 30 дней с даты заключения договора</t>
  </si>
  <si>
    <t>28.92.26.00.00.00.03.03.1</t>
  </si>
  <si>
    <t>Экскаватор одноковшовый самоходный с ковшом емкостью 0,65 м3 на пневмоколесном ходу</t>
  </si>
  <si>
    <t>28.22.14.00.00.00.49.11.1</t>
  </si>
  <si>
    <t>кран на тракторах</t>
  </si>
  <si>
    <t>кран-трубоукладчик на тракторах</t>
  </si>
  <si>
    <t xml:space="preserve">     Мощность двигателя, не менее -132/180 кВт/л.с;  Масса экс-плуатационная , не более - 28 350 кг; Грузоподъемность номи-нальная,  не менее – 12,5 тн;  Мах. высота подъема крюка,  не менее - 5,4 м; Глубина опускания крюка при минимальном вы-лете крюка, не менее - 2,5 м; Момент грузовой устойчивости - 35 т.м ;  Противовес – не откидываемый,; Стрела – трубчатая, конструкция, прямоугольного сечения, Лебедка – 2-х барабан-ная, реверсивная, с многодисковыми муфтами включения и гидравлическим управлением.</t>
  </si>
  <si>
    <t>28.29.22.00.00.00.18.11.1</t>
  </si>
  <si>
    <t>устройство механическое для разбрызгивания</t>
  </si>
  <si>
    <t>устройство механическое для разбрызгивания, рассеивания или распыления прочие</t>
  </si>
  <si>
    <t>25.99.29.00.02.13.19.10.2</t>
  </si>
  <si>
    <t>Леса рамные строительные приставные, предназначенные для отделочных и штукатурных работ по реконструкции и ремонту зданий до 60 м. (диаметр трубы Ф32-42 мм)</t>
  </si>
  <si>
    <t>метр квадратный</t>
  </si>
  <si>
    <t xml:space="preserve"> декабрь 2012г</t>
  </si>
  <si>
    <t>27.32.13.00.02.01.37.20.2</t>
  </si>
  <si>
    <t>27.32.13.00.02.01.37.22.2</t>
  </si>
  <si>
    <t>27.32.13.00.02.01.42.10.2</t>
  </si>
  <si>
    <t>27.32.13.00.02.01.50.04.2</t>
  </si>
  <si>
    <t>27.32.13.00.02.01.50.05.2</t>
  </si>
  <si>
    <t>27.32.13.00.02.01.50.03.2</t>
  </si>
  <si>
    <t>Кабель</t>
  </si>
  <si>
    <t>27.32.13.00.02.03.02.04.2</t>
  </si>
  <si>
    <t>27.32.13.00.02.03.02.06.2</t>
  </si>
  <si>
    <t>27.32.13.00.02.03.02.01.2</t>
  </si>
  <si>
    <t>27.32.13.00.02.03.02.03.2</t>
  </si>
  <si>
    <t>27.32.13.00.02.01.62.25.2</t>
  </si>
  <si>
    <t>27.32.13.00.02.01.62.23.2</t>
  </si>
  <si>
    <t>27.32.13.00.02.01.60.01.2</t>
  </si>
  <si>
    <t>КОХЛ 1*95</t>
  </si>
  <si>
    <t>26.51.52.14.11.11.10.98.1</t>
  </si>
  <si>
    <t>26.51.52.14.11.11.11.10.1</t>
  </si>
  <si>
    <t>Манометр</t>
  </si>
  <si>
    <t>диаметр  корпуса 150 мм, класс  точности 1,5, диапазон показаний от -1 до 0,6</t>
  </si>
  <si>
    <t>Апрель-май 
2013г</t>
  </si>
  <si>
    <t xml:space="preserve">    Грузоподъемность,  не менее – 24 000 кг;  Масса снаряжен-ного полуприцепа  не более -10 000 кг; Количество осей -2, Длина,  не менее – 11 405 мм; Ширина, не более – 2 500 мм; Погрузочная  высота,  не более - 885 мм;  Нагрузка на седель-ное устройство,  не менее – 14 000 кг; Нагрузка на дорогу через шины, не более – 20 000 кг; Число колес:  8+1; Размер шин -235/75R 17,5 14 1J; Дорожный просвет - 250мм.; Угол въезда по трапам – 13 град. </t>
  </si>
  <si>
    <r>
      <t xml:space="preserve">      Мощность двигателя, не менее –  130 кВт;  Масса эксплуата-ционная,  не менее – 24 000 кг.; Объем ковша –  не менее - 1, 2 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;  Усиленное рабочее оборудование (стрела, рукава, ковш-скальный); Управ-ление  экскаваторным оборудованием – джойстиковое; Наличие системы кондиционирования и обогрева рабочего места операто-ра;  Наличие автоматического подогрева и аварийной остановки двигателя; Наличие системы для обеспечения безопасности опера-тора при опрокидывании машины.</t>
    </r>
  </si>
  <si>
    <t>24.20.13.01.13.10.11.11.1</t>
  </si>
  <si>
    <t>Труба</t>
  </si>
  <si>
    <t>Стальная, электросварная, прямошовная, 325х6 ст.3, ГОСТ 10704-91</t>
  </si>
  <si>
    <t>24.20.40.00.19.10.10.11.1</t>
  </si>
  <si>
    <t>Заглушка</t>
  </si>
  <si>
    <t>Стальная, сферическая,  ГОСТ 17379 - 2001</t>
  </si>
  <si>
    <t>25.94.12.00.00.12.10.10.3</t>
  </si>
  <si>
    <t>Дюбель</t>
  </si>
  <si>
    <t>Пластмассовый (из полипропилена, полиэтилена или нейлона [полиамида])</t>
  </si>
  <si>
    <t>22.21.30.00.00.10.14.10.1</t>
  </si>
  <si>
    <t>Пленка</t>
  </si>
  <si>
    <t>морозостойкая пленка из полиэтилена высокого давления второй сорт, толщина 40 мкм</t>
  </si>
  <si>
    <t>Пленка гидроветрозашитная .Для защиты стен и фасадов зданий. Ширина 1500мм</t>
  </si>
  <si>
    <t>23.61.12.00.20.22.01.13.1</t>
  </si>
  <si>
    <t>Звено</t>
  </si>
  <si>
    <t>железобетонное водопропускных труб под насыпи автомобильных и железных дорог, прямоугольные, ГОСТ 24547-81</t>
  </si>
  <si>
    <t>25.29.11.00.00.11.10.12.1</t>
  </si>
  <si>
    <t>Резервуар</t>
  </si>
  <si>
    <t>28.14.13.15.00.00.00.13.1</t>
  </si>
  <si>
    <t>Клапан обратный</t>
  </si>
  <si>
    <t>28.14.11.27.00.00.00.01.1</t>
  </si>
  <si>
    <t>Предохранительный клапан стальной</t>
  </si>
  <si>
    <t>Предохранительный</t>
  </si>
  <si>
    <t>27.33.13.00.00.00.05.10.1</t>
  </si>
  <si>
    <t>Разъем</t>
  </si>
  <si>
    <t>соединитель разъемный электрический</t>
  </si>
  <si>
    <t>Быстроразъемное соединение 4-100-Р-0Ду-100, с ручкой</t>
  </si>
  <si>
    <t>28.14.13.21.00.00.00.11.1</t>
  </si>
  <si>
    <t>Задвижка</t>
  </si>
  <si>
    <t>28.14.13.21.00.00.00.17.1</t>
  </si>
  <si>
    <t>28.14.11.31.00.00.00.07.1</t>
  </si>
  <si>
    <t>Предохранительный мембранный клапан</t>
  </si>
  <si>
    <t>28.14.11.24.00.00.00.01.1</t>
  </si>
  <si>
    <t>Предохранительный пружинный клапан</t>
  </si>
  <si>
    <t>Предохранительный клапан пружинный, стальной,  тип соединенеия- фланцевое</t>
  </si>
  <si>
    <t>в течение 60 дней с даты заключения договора поставка по заявкам 2013 год.</t>
  </si>
  <si>
    <t>685 Т</t>
  </si>
  <si>
    <t>27.32.13.00.02.01.27.26.2</t>
  </si>
  <si>
    <t>АВВГ 3*50+1*25</t>
  </si>
  <si>
    <t>685-1 Т</t>
  </si>
  <si>
    <t>2603 Т</t>
  </si>
  <si>
    <t>14.12.11.00.00.91.10.19.1</t>
  </si>
  <si>
    <t>Костюм</t>
  </si>
  <si>
    <t>брезентовый, для защиты от искр и брызг расплавленного металла</t>
  </si>
  <si>
    <t>костюм сварочный зимний ГОСТ 12.4.045-87, куртка с потайной застежкой на пуговицах, карманами в боковых швах, воротник отделан бязью. На кокетке спинки и под проймами рукавов-вентиляционные отверстие для воздухообмена, рукава с напульсниками, брюки с застежкой на пуговицах в боковых швах, отстегиваемая, утепленная подкладка, ткань - брезент со спилковыми накладками, цвет - хаки. Утеплитель: 2 слоя ватина, х/б</t>
  </si>
  <si>
    <t>Апрель 2013г</t>
  </si>
  <si>
    <t>РК, Мангистауская обл, г: Актау  23 мкр.ТОО "ОСС" офис АСМУ</t>
  </si>
  <si>
    <t>авансовый платеж -30%, оставшаяся часть в течении 30 рабочих дней с момента подписания акта приема-передачи поставленных товаров</t>
  </si>
  <si>
    <t>2603-1 Т</t>
  </si>
  <si>
    <t xml:space="preserve"> июнь 2013г</t>
  </si>
  <si>
    <t>2604 Т</t>
  </si>
  <si>
    <t>14.12.11.00.00.20.11.10.1</t>
  </si>
  <si>
    <t xml:space="preserve">Комплект мужской </t>
  </si>
  <si>
    <t xml:space="preserve"> Из 100% хлопка. Комплект мужской.Состоит из куртки и брюк, летний. ГОСТ 19216-81</t>
  </si>
  <si>
    <t>костюм летний для СБ Куртка прямая, с застёжкой доверху, разъёмную тесьму - молнию (YKK), с отложным воротником. Брюки прямые с карманами отрезными бочком, ткань - содержание хлопка не менее 30%, цвет КМФ зеленый</t>
  </si>
  <si>
    <t>2604-1 Т</t>
  </si>
  <si>
    <t>май 2013г</t>
  </si>
  <si>
    <t>2605 Т</t>
  </si>
  <si>
    <t>14.12.11.00.00.20.10.10.1</t>
  </si>
  <si>
    <t>Из 100% хлопка. Комплект мужской. Состоит из куртки и брюк, зимний. ГОСТ 19216-81</t>
  </si>
  <si>
    <t>костюм зимний для СБ Куртка с застежкой на молнии,закрытой планкой на пуговицах или кнопках.Карманы накладные с клапаном,ткань смесовая,хлопок 35%,цвет КМФ зеленый,Полукомбинезон зимний на утепляющей прокладке с высоким стеганым поясом, ткань смесовая 35% хлопок,цвет КМФ зеленый</t>
  </si>
  <si>
    <t>2605-1 Т</t>
  </si>
  <si>
    <t>2606 Т</t>
  </si>
  <si>
    <t>14.12.30.00.00.10.10.18.1</t>
  </si>
  <si>
    <t xml:space="preserve">Кепи </t>
  </si>
  <si>
    <t>летнее</t>
  </si>
  <si>
    <t xml:space="preserve"> головной убор СБГОСТ 17-635-87, кепи из основной ткани с клапаном на кнопках, цвет КМФ - зелёный</t>
  </si>
  <si>
    <t>2606-1 Т</t>
  </si>
  <si>
    <t>2607 Т</t>
  </si>
  <si>
    <t>14.12.30.00.00.10.10.14.1</t>
  </si>
  <si>
    <t>Футболка</t>
  </si>
  <si>
    <t>с короткими рукавами</t>
  </si>
  <si>
    <t>футболка камуфляжная Цвет - зеленый и синий камуфляж. Ткань Х/Б, плотность ткани 160, хлопок 100%</t>
  </si>
  <si>
    <t>2607-1 Т</t>
  </si>
  <si>
    <t>2610 Т</t>
  </si>
  <si>
    <t>14.12.30.00.00.60.10.10.1</t>
  </si>
  <si>
    <t>Халат</t>
  </si>
  <si>
    <t>женский, тип А. ГОСТ 12.4.131-83</t>
  </si>
  <si>
    <t>ГОСТ 12.4.131-83, ТО (08240), ткань: смесовая, состав: 65% - п/э, 35% - х/б, 120 г/кв.м, цвет- синий</t>
  </si>
  <si>
    <t>Апрель, май 2013г</t>
  </si>
  <si>
    <t>2615 Т</t>
  </si>
  <si>
    <t>15.20.11.00.00.00.10.10.1</t>
  </si>
  <si>
    <t>Сапоги резиновые формовые мужские</t>
  </si>
  <si>
    <t>общего назначения, резиновый верх, внутренняя текстильная подкладка, резиновая рифленая подошва с каблуком, ГОСТ 5375-79</t>
  </si>
  <si>
    <t>ГОСТ 5375-79 (F14), верх сапога из негладкой лакированной черной резины, материал - резина, цвет - черный, высота 38-40см</t>
  </si>
  <si>
    <t>апрель, май  2013г</t>
  </si>
  <si>
    <t>авансовый платеж -0%, оставшаяся часть в течении 30 рабочих дней с момента подписания акта приема-передачи поставленных товаров</t>
  </si>
  <si>
    <t>пара</t>
  </si>
  <si>
    <t>11,14,18,19,20,21</t>
  </si>
  <si>
    <t>2615-1 Т</t>
  </si>
  <si>
    <t>июль  2013г</t>
  </si>
  <si>
    <t>2616 Т</t>
  </si>
  <si>
    <t>15.20.11.00.00.00.10.13.1</t>
  </si>
  <si>
    <t>рыбацкие,  резиновый верх, внутренняя текстильная подкладка, резиновая рифленая подошва с каблуком, с резинотканевой надставкой, ГОСТ 5375-79</t>
  </si>
  <si>
    <t>Сапоги рыбацкие Резина, ГОСТ 5375 - 79</t>
  </si>
  <si>
    <t>2617 Т</t>
  </si>
  <si>
    <t>15.20.14.00.00.00.00.13.13.1</t>
  </si>
  <si>
    <t>Валенки мужские</t>
  </si>
  <si>
    <t>из грубой  овечьей натуральной шерсти, с резиновой подошвой, ГОСТ 18724-88</t>
  </si>
  <si>
    <t>Подошва из резины препятствует скольжению, намоканию и истиранию.Материал верха - 100 % шерсть. Подошва - резина. ГОСТ 18724-88</t>
  </si>
  <si>
    <t>Январь 2013г</t>
  </si>
  <si>
    <t>февраль, март
2013 год</t>
  </si>
  <si>
    <t>авансовый платеж -30%, 60% в течении 30 календарных дней с момента подписания акта приема-передачи поставленных товаров, 10% после акта сверки</t>
  </si>
  <si>
    <t>2617-1 Т</t>
  </si>
  <si>
    <t>июнь, июль 2013г</t>
  </si>
  <si>
    <t>2627 Т</t>
  </si>
  <si>
    <t>32.99.11.00.00.15.20.30.1</t>
  </si>
  <si>
    <t>Наушники</t>
  </si>
  <si>
    <t>Наушники малых размеров L, ГОСТ Р 12.4.208-99</t>
  </si>
  <si>
    <t>наушники противошумные Степень подавления шума (SNR) 20 дБ ГОСТ  Р 12.4.208.99</t>
  </si>
  <si>
    <t>январь, февраль  2013г</t>
  </si>
  <si>
    <t>2629 Т</t>
  </si>
  <si>
    <t>32.99.11.00.00.00.16.20.1</t>
  </si>
  <si>
    <t>Стекло ТИСС</t>
  </si>
  <si>
    <t>Стекло (светофильтр) ТИС С4</t>
  </si>
  <si>
    <t xml:space="preserve">стекло Тёмное С4 к щиту сварщика </t>
  </si>
  <si>
    <t>2632 Т</t>
  </si>
  <si>
    <t>32.99.11.00.00.00.10.40.1</t>
  </si>
  <si>
    <t>Каска с защитой для глаз</t>
  </si>
  <si>
    <t>Материал изготовления - пластмасса</t>
  </si>
  <si>
    <t xml:space="preserve">Каска - маска сварщика </t>
  </si>
  <si>
    <t>2634 Т</t>
  </si>
  <si>
    <t>32.99.11.00.00.00.10.10.1</t>
  </si>
  <si>
    <t>Каска</t>
  </si>
  <si>
    <t>ГОСТ 12.4.207-99. Каска "Труд" защитная предназначены для предотвращения или уменьшения воздействия на голову работающих опасных производственных факторов: механических воздействий, брызг воды и агрессивных жидкостей от 50С до +50С, электрическая изоляция до - 2000В, материал полиэтилен, цвет белый</t>
  </si>
  <si>
    <t>февраль, март 2013г</t>
  </si>
  <si>
    <t>2634-1 Т</t>
  </si>
  <si>
    <t>2635 Т</t>
  </si>
  <si>
    <t xml:space="preserve">Материал изготовления - пластмасса.                                                            </t>
  </si>
  <si>
    <t>Каска строительная с подшлемником (цвет оранжевый)</t>
  </si>
  <si>
    <t>2635-1 Т</t>
  </si>
  <si>
    <t>2636 Т</t>
  </si>
  <si>
    <t>14.12.30.00.00.70.10.11.1</t>
  </si>
  <si>
    <t>Подшлемник</t>
  </si>
  <si>
    <t>утепленный</t>
  </si>
  <si>
    <t>подшлемник зимний Применяется при строительстве и проведении монтажных работ. Утеплённый подшлемник регулируется шнуровкой. Пелерина, закрывающая затылочную часть головы. Спереди подшлемник фиксируется с помощью хлястика и пряжки. ТУ 8579-001-00303692-2000. Ткань верха: Балтика С84, хлопок 50%, полиэфир - 50%, утеплитель ватин, цвет - черный</t>
  </si>
  <si>
    <t>6,11,18,19,20,21</t>
  </si>
  <si>
    <t>2636-1 Т</t>
  </si>
  <si>
    <t xml:space="preserve"> Применяется при строительстве и проведении монтажных работ. Утеплённый подшлемник регулируется шнуровкой. Пелерина, закрывающая затылочную часть головы. Спереди подшлемник фиксируется с помощью хлястика и пряжки. ТУ 8579-001-00303692-2000. Ткань верха: 100% хлопок, утеплитель ватин, цвет - черный Размер: 55-62</t>
  </si>
  <si>
    <t xml:space="preserve"> август 2013г</t>
  </si>
  <si>
    <t>2662 Т</t>
  </si>
  <si>
    <t>13.92.12.00.00.44.12.00.1</t>
  </si>
  <si>
    <t>Постельное белье из прочих тканей</t>
  </si>
  <si>
    <t>Полуторный комплект постельного белья из прочих тканей очень высокой плотности плетения (130—280 нитей/см²) . Состоит обычно из одного пододеяльника, одной простыни и одной или двух наволочек , ГОСТ 31307-2005</t>
  </si>
  <si>
    <t>1,5-спальный,стандарт,сатин,с двумя наволочками 60х60 см, в постельных тонах.</t>
  </si>
  <si>
    <t>февраль, март 2013г.</t>
  </si>
  <si>
    <t xml:space="preserve">РК, Мангистауская обл, г: Актау  23 мкр.офис ТОО "ОСС" </t>
  </si>
  <si>
    <t>2662-1 Т</t>
  </si>
  <si>
    <t>май 2013г.</t>
  </si>
  <si>
    <t>авансовый платеж - 30%, оставшаяся часть в течении 30 рабочих дней с момента подписания первичных документов</t>
  </si>
  <si>
    <t>2667 Т</t>
  </si>
  <si>
    <t>27.51.11.01.01.01.02.40.1</t>
  </si>
  <si>
    <t>Холодильник</t>
  </si>
  <si>
    <t>Отдельностоящй. Однокамерный. С морозильным отделом. Общий объем от 150 до 199 литров.</t>
  </si>
  <si>
    <t>Бирюса-8ЕК-1</t>
  </si>
  <si>
    <t>январь, февраль 2013г.</t>
  </si>
  <si>
    <t>6,8,11,18,20,21</t>
  </si>
  <si>
    <t>2667-1 Т</t>
  </si>
  <si>
    <t>2668 Т</t>
  </si>
  <si>
    <t>Площадь охлаждения 30м2</t>
  </si>
  <si>
    <t>6,7,8,11,18,20,21</t>
  </si>
  <si>
    <t>2668-1 Т</t>
  </si>
  <si>
    <t>Настенного типа , основные режимы работы : охлаждение/обогрев, дистанционное управление, площадь охлаждения 25 м2</t>
  </si>
  <si>
    <t>2669 Т</t>
  </si>
  <si>
    <t>Площадь охлаждения 35м2</t>
  </si>
  <si>
    <t>2670 Т</t>
  </si>
  <si>
    <t>27.51.26.02.01.00.00.10.1</t>
  </si>
  <si>
    <t>Радиатор</t>
  </si>
  <si>
    <t>Отопительный циркуляционный жидконаполненный.</t>
  </si>
  <si>
    <t xml:space="preserve">7 секционный, маслянный </t>
  </si>
  <si>
    <t>2670-1 Т</t>
  </si>
  <si>
    <t>7 секционный, маслянный  с вентилятором</t>
  </si>
  <si>
    <t>2718 Т</t>
  </si>
  <si>
    <t>62.01.29.00.00.00.00.10.1</t>
  </si>
  <si>
    <t>Оригиналы программных обеспечений прочих</t>
  </si>
  <si>
    <t>MS Office Pro 2010 32bitx64 Russian DVD</t>
  </si>
  <si>
    <t xml:space="preserve"> февраль, март  2013г.</t>
  </si>
  <si>
    <t xml:space="preserve">в течение 60 дней с даты вступления в силу договора </t>
  </si>
  <si>
    <t>2718-1 Т</t>
  </si>
  <si>
    <t xml:space="preserve"> апрель  2013г.</t>
  </si>
  <si>
    <t>2719 Т</t>
  </si>
  <si>
    <t>MS Office для дома и бизнеса 2010</t>
  </si>
  <si>
    <t>2719-1 Т</t>
  </si>
  <si>
    <t>2720 Т</t>
  </si>
  <si>
    <t>ОС Windows 7 Pro Russian 32-bit</t>
  </si>
  <si>
    <t>2720-1 Т</t>
  </si>
  <si>
    <t>2721 Т</t>
  </si>
  <si>
    <t>Архиватор Win RAR</t>
  </si>
  <si>
    <t>2721-1 Т</t>
  </si>
  <si>
    <t>2722 Т</t>
  </si>
  <si>
    <t>32.99.60.00.00.00.30.20.1</t>
  </si>
  <si>
    <t xml:space="preserve">Программное обеспечение </t>
  </si>
  <si>
    <t>Программный продукт - сборник законодательных актов</t>
  </si>
  <si>
    <t>Программное обеспечение : ИС Параграф "Юрист"</t>
  </si>
  <si>
    <t>2722-1 Т</t>
  </si>
  <si>
    <t xml:space="preserve"> май, июнь  2013г.</t>
  </si>
  <si>
    <t>2723 Т</t>
  </si>
  <si>
    <t>22.29.25.00.00.00.23.12.1</t>
  </si>
  <si>
    <t>Клей-карандаш</t>
  </si>
  <si>
    <t>Клей-карандаш 10 грамм</t>
  </si>
  <si>
    <t>Клей карандаш</t>
  </si>
  <si>
    <t>с даты вступления в силу договора до 31 декабря 2013 года, поставка  с марта  по декабрь по заявкам Заказчика</t>
  </si>
  <si>
    <t>2723-1 Т</t>
  </si>
  <si>
    <t xml:space="preserve">в течение 45 дней с даты вступления в силу договора </t>
  </si>
  <si>
    <t>2724 Т</t>
  </si>
  <si>
    <t>32.99.81.00.00.10.10.12.1</t>
  </si>
  <si>
    <t>Штрих-корректор</t>
  </si>
  <si>
    <t>с кисточкой и разбавителем</t>
  </si>
  <si>
    <t>Жидкость корректирующая, с кисточкой, 20мл</t>
  </si>
  <si>
    <t>2724-1 Т</t>
  </si>
  <si>
    <t>2725 Т</t>
  </si>
  <si>
    <t>22.19.73.00.00.00.30.10.1</t>
  </si>
  <si>
    <t>Ластик</t>
  </si>
  <si>
    <t>Приспособление для стирания написанного (мягкий)</t>
  </si>
  <si>
    <t>Резинка стирательная, 13х34мм, пластик, блистер, белый</t>
  </si>
  <si>
    <t>2725-1 Т</t>
  </si>
  <si>
    <t>2726 Т</t>
  </si>
  <si>
    <t>25.99.23.00.00.10.11.10.2</t>
  </si>
  <si>
    <t>Скоба</t>
  </si>
  <si>
    <t>Скобы проволочные для канцелярских целей</t>
  </si>
  <si>
    <t>К степлеру №24/6, №10, 1000 скоб в коробке, изготовлены из специальной стали</t>
  </si>
  <si>
    <t>одна пачка</t>
  </si>
  <si>
    <t>2726-1 Т</t>
  </si>
  <si>
    <t>2727 Т</t>
  </si>
  <si>
    <t>25.99.23.00.00.11.11.17.1</t>
  </si>
  <si>
    <t>Скрепка</t>
  </si>
  <si>
    <t>Скрепки для бумаг. Размер 33 мм</t>
  </si>
  <si>
    <t xml:space="preserve">Треугольные, 28 или 33мм стальные, в упаковке 100шт </t>
  </si>
  <si>
    <t>2727-1 Т</t>
  </si>
  <si>
    <t>2728 Т</t>
  </si>
  <si>
    <t>22.29.25.00.00.00.16.28.1</t>
  </si>
  <si>
    <t>Линейка</t>
  </si>
  <si>
    <t>Линейка пластмассовая 30 см, прозрачная, цветная, с фасками и белой шкалой</t>
  </si>
  <si>
    <t xml:space="preserve"> линейка Пластиковые: 20см, 30см, 40см</t>
  </si>
  <si>
    <t>2728-1 Т</t>
  </si>
  <si>
    <t>2729 Т</t>
  </si>
  <si>
    <t>17.23.12.30.00.00.00.70.1</t>
  </si>
  <si>
    <t>Стикеры</t>
  </si>
  <si>
    <t>с липким краем, для заметок</t>
  </si>
  <si>
    <t>Бумажки на клейкой основе,разноцветные</t>
  </si>
  <si>
    <t>2730 Т</t>
  </si>
  <si>
    <t>22.29.25.00.00.00.29.13.1</t>
  </si>
  <si>
    <t>Разделитель</t>
  </si>
  <si>
    <t>пластиковый, прочий</t>
  </si>
  <si>
    <t>постики Клейкие закладки, 4-х цветные по 50 листу, неон 20х50мм</t>
  </si>
  <si>
    <t>2730-1 Т</t>
  </si>
  <si>
    <t>2731 Т</t>
  </si>
  <si>
    <t>25.99.23.00.00.11.18.10.1</t>
  </si>
  <si>
    <t>Степлер</t>
  </si>
  <si>
    <t>устройство для оперативного скрепления листов металлическими скобами</t>
  </si>
  <si>
    <t>Степлер №10,24</t>
  </si>
  <si>
    <t>2731-1 Т</t>
  </si>
  <si>
    <t>2732 Т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</si>
  <si>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</si>
  <si>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</si>
  <si>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</si>
  <si>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2732-1 Т</t>
  </si>
  <si>
    <t>2733 Т</t>
  </si>
  <si>
    <t>25.99.23.00.00.11.10.14.1</t>
  </si>
  <si>
    <t>Зажим</t>
  </si>
  <si>
    <t>Зажимы для бумаг. Размер 32 мм</t>
  </si>
  <si>
    <t>зажим №10, №20, №25, в упаковке - 12шт</t>
  </si>
  <si>
    <t>2733-1 Т</t>
  </si>
  <si>
    <t>2734 Т</t>
  </si>
  <si>
    <t>22.29.25.00.00.00.13.32.1</t>
  </si>
  <si>
    <t>Органайзер</t>
  </si>
  <si>
    <t>Органайзер пластиковый настольный овальный на вращающейся основе,  от 15 до 20 предметов</t>
  </si>
  <si>
    <t>Набор настольный, вращающий, 16 предметов</t>
  </si>
  <si>
    <t>2734-1 Т</t>
  </si>
  <si>
    <t>2735 Т</t>
  </si>
  <si>
    <t>32.99.16.00.00.00.12.80.1</t>
  </si>
  <si>
    <t>Штемпельная краска</t>
  </si>
  <si>
    <t>Штемпельная краска  для печатей и штемпелей</t>
  </si>
  <si>
    <t>Для печатей и штампов, цвет краски синий, фиолетовый, объем 20÷28мл, долговечная, несмываемая</t>
  </si>
  <si>
    <t>2735-1 Т</t>
  </si>
  <si>
    <t>2736 Т</t>
  </si>
  <si>
    <t>17.23.13.10.00.00.00.90.1</t>
  </si>
  <si>
    <t xml:space="preserve">журнал регистрации </t>
  </si>
  <si>
    <t>журнал для регистрации прочих документов</t>
  </si>
  <si>
    <t>Книга регистрации</t>
  </si>
  <si>
    <t>2736-1 Т</t>
  </si>
  <si>
    <t>2737 Т</t>
  </si>
  <si>
    <t>25.71.11.00.00.10.21.10.1</t>
  </si>
  <si>
    <t>Нож</t>
  </si>
  <si>
    <t>канцелярский нож предназначенный для разрезания бумаги</t>
  </si>
  <si>
    <t>нож канцел. Широкий, 18мм, корпус изготовлен из цветного пластика, система блокировки лезвия, металлические направляющие для лезвия</t>
  </si>
  <si>
    <t>2737-1 Т</t>
  </si>
  <si>
    <t>2738 Т</t>
  </si>
  <si>
    <t>22.29.25.00.00.00.40.11.1</t>
  </si>
  <si>
    <t>Пружина для переплета</t>
  </si>
  <si>
    <t>пластиковая, 8 мм</t>
  </si>
  <si>
    <t>Пружины для сшивателя 6 мм,8 мм</t>
  </si>
  <si>
    <t>2739 Т</t>
  </si>
  <si>
    <t>22.29.29.00.00.00.10.10.1</t>
  </si>
  <si>
    <t>Изделия из пластика прочие</t>
  </si>
  <si>
    <t xml:space="preserve">прочие, не включенные в другие группировки </t>
  </si>
  <si>
    <t>обложка для сшивателяч прозрачнаяА4, 180 micron СЕ011850Е</t>
  </si>
  <si>
    <t>2740 Т</t>
  </si>
  <si>
    <t>15.12.12.00.00.00.44.40.1</t>
  </si>
  <si>
    <t>Обложка для сшивателя плотная</t>
  </si>
  <si>
    <t>с лицевой поверхностью из картона</t>
  </si>
  <si>
    <t>обложка для сшивателя плотная А4, 250г/м2, СЕ040010</t>
  </si>
  <si>
    <t>2741 Т</t>
  </si>
  <si>
    <t>17.21.15.20.00.00.00.30.1</t>
  </si>
  <si>
    <t>папки для хранения документов</t>
  </si>
  <si>
    <t>матово-глянцевая поверхность, металлическая окантовка, р-р 85 x 320 x 300мм, формат А4, ширина корешка 75 мм, вместимость 500 листов</t>
  </si>
  <si>
    <t>папка-регистатор Снаружи и изнутри полипропилен, мощный, механизм фиксации, 50мм, 70мм</t>
  </si>
  <si>
    <t>2741-1 Т</t>
  </si>
  <si>
    <t>2742 Т</t>
  </si>
  <si>
    <t>22.29.25.00.00.00.18.16.1</t>
  </si>
  <si>
    <t>Папка</t>
  </si>
  <si>
    <t xml:space="preserve">Папка пластиковая с прижимом или скоросшивателем </t>
  </si>
  <si>
    <t>папка Пластиковая с железным зажимом</t>
  </si>
  <si>
    <t>2742-1 Т</t>
  </si>
  <si>
    <t>2743 Т</t>
  </si>
  <si>
    <t>17.23.13.60.00.00.00.70.1</t>
  </si>
  <si>
    <t xml:space="preserve">Скоросшиватель </t>
  </si>
  <si>
    <t>скоросшиватель картонный , глянцевый</t>
  </si>
  <si>
    <t>Однотонная обложка из белого мелованного картона, А4, 380г/м2, механизм из нержавеющей стали, длина усиков 45-50мм</t>
  </si>
  <si>
    <t>2743-1 Т</t>
  </si>
  <si>
    <t>2744 Т</t>
  </si>
  <si>
    <t>22.29.25.00.00.00.18.38.1</t>
  </si>
  <si>
    <t xml:space="preserve">Папка пластиковая-скоросшиватель с прозрачной пластиковой обложкой </t>
  </si>
  <si>
    <t xml:space="preserve">Тонкий пластиковый скоросшиватель, А4, подшиваемый, верхняя обложка-прозрачная, нижняя- цветная, материал - пластик </t>
  </si>
  <si>
    <t>2745 Т</t>
  </si>
  <si>
    <t>22.29.25.00.00.00.28.10.1</t>
  </si>
  <si>
    <t>Файл-уголок</t>
  </si>
  <si>
    <t>формат А4</t>
  </si>
  <si>
    <t>файл А4, прозрачный</t>
  </si>
  <si>
    <t>2745-1 Т</t>
  </si>
  <si>
    <t>2746 Т</t>
  </si>
  <si>
    <t>32.99.12.00.00.00.11.30.1</t>
  </si>
  <si>
    <t>Ручка шариковая</t>
  </si>
  <si>
    <t>Ручка шариковая со сменными стержнями (баллончиками)</t>
  </si>
  <si>
    <t xml:space="preserve">ГОСТ 28937-91 шариковая,прозрачный корпус,0,5 мм </t>
  </si>
  <si>
    <t>2746-1 Т</t>
  </si>
  <si>
    <t>2747 Т</t>
  </si>
  <si>
    <t>32.99.12.00.00.00.14.20.1</t>
  </si>
  <si>
    <t xml:space="preserve">Резинка -карандаш </t>
  </si>
  <si>
    <t>карандаш Простые, НВ с ластиком</t>
  </si>
  <si>
    <t>2747-1 Т</t>
  </si>
  <si>
    <t>2748 Т</t>
  </si>
  <si>
    <t>22.29.25.00.00.00.19.10.1</t>
  </si>
  <si>
    <t>Маркер</t>
  </si>
  <si>
    <t xml:space="preserve"> Маркер пластиковый круглый, ширина линии 1,8 мм</t>
  </si>
  <si>
    <t>2748-1 Т</t>
  </si>
  <si>
    <t>Изменить  следующие позиции по работам:</t>
  </si>
  <si>
    <t>Итого по работам:</t>
  </si>
  <si>
    <t>10 Р</t>
  </si>
  <si>
    <t>09.10.11.12.00.00.00</t>
  </si>
  <si>
    <t>Работы по эксплуатационному бурению вертикальных скважин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</si>
  <si>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скважины, ее бурение и поддержание в устойчивом состоянии, сдача в эксплуатацию.</t>
  </si>
  <si>
    <t xml:space="preserve">Бурение  скважин  под анодные заземлители   при  устройстве  электро-химзащиты   подземных  трубопроводов </t>
  </si>
  <si>
    <t>февраль,март 2013г.</t>
  </si>
  <si>
    <t xml:space="preserve">РК, Мангистауская область, г. Актау </t>
  </si>
  <si>
    <t>-</t>
  </si>
  <si>
    <t>с даты вступления в силу договора по 31.12.2013г.</t>
  </si>
  <si>
    <t>авансовый платеж- 0%, в течение 30 рабочих дней с даты  подписания акта выполненных работ</t>
  </si>
  <si>
    <t>ОПРУ</t>
  </si>
  <si>
    <t>10-1 Р</t>
  </si>
  <si>
    <t xml:space="preserve"> май, июнь 2013г.</t>
  </si>
  <si>
    <t>11 Р</t>
  </si>
  <si>
    <t>33.11.12.16.00.00.00</t>
  </si>
  <si>
    <t>Текущий ремонт резервуаров и резервуарного парка</t>
  </si>
  <si>
    <t>Ремонт кровли, верхних поясов стенки, сифонных кранов, набивка сальников задвижек, ремонт отмостки, заземления, окраска и прочее</t>
  </si>
  <si>
    <t>Наружная и внутренняя покраска  РВС-5000м3 -4шт. ЦППН м/р Каламкас</t>
  </si>
  <si>
    <t xml:space="preserve">РК, Мангистауская область, м/р Каламкас </t>
  </si>
  <si>
    <t>11-1 Р</t>
  </si>
  <si>
    <t>март, май, июнь, июль  2013г.</t>
  </si>
  <si>
    <t>12 Р</t>
  </si>
  <si>
    <t>Наружная и внутренняя покраска  РВС-5000м3 -3шт. ЦППН м/р Жетыбай</t>
  </si>
  <si>
    <t xml:space="preserve">РК, Мангистауская область, м/р Жетыбай </t>
  </si>
  <si>
    <t>12-1 Р</t>
  </si>
  <si>
    <t>май, июнь, июль  2013г.</t>
  </si>
  <si>
    <t>13 Р</t>
  </si>
  <si>
    <t>Наружная и внутренняя покраска  РВС-1000м3 -1шт. ЦППН м/р Жетыбай</t>
  </si>
  <si>
    <t>13-1 Р</t>
  </si>
  <si>
    <t>июль, август 2013г.</t>
  </si>
  <si>
    <t>14 Р</t>
  </si>
  <si>
    <t>33.11.12.20.10.00.00</t>
  </si>
  <si>
    <t>Текущий ремонт металлических емкостей</t>
  </si>
  <si>
    <t>Внутренняя покраска  КСУ-100м3 - 2шт.</t>
  </si>
  <si>
    <t>15 Р</t>
  </si>
  <si>
    <t>43.39.19.12.00.00.00</t>
  </si>
  <si>
    <t>Работы строительные завершающие и отделочные прочие, не включенные в другие группировки</t>
  </si>
  <si>
    <t>апрель, май 2013г.</t>
  </si>
  <si>
    <t>3,4,5,11,12,20,21</t>
  </si>
  <si>
    <t>15-1 Р</t>
  </si>
  <si>
    <t>41.00.30.23.00.00.00</t>
  </si>
  <si>
    <t>Работы по ремонту вахтового жилья</t>
  </si>
  <si>
    <t>Комплекс работ по ремонту вахтового жилья</t>
  </si>
  <si>
    <t>май, июль 2013г.</t>
  </si>
  <si>
    <t>16 Р</t>
  </si>
  <si>
    <t>41.00.40.20.50.00.00</t>
  </si>
  <si>
    <t>Работы строительные по ремонту зданий прочих, не включенных в другие группировки</t>
  </si>
  <si>
    <t>Комплекс работ по ремонту зданий прочих, не включенных в другие группировки</t>
  </si>
  <si>
    <t>16-1 Р</t>
  </si>
  <si>
    <t>22 Р</t>
  </si>
  <si>
    <t>33.13.11.15.00.00.00</t>
  </si>
  <si>
    <t>Ремонт и техническое обслуживание приборов и инструментов для измерения, тестирования геодезических инструментов</t>
  </si>
  <si>
    <t>Поверка и ремонт геодезических приборов (тахеометры, нивелиры)</t>
  </si>
  <si>
    <t xml:space="preserve"> январь, февраль 2013г.</t>
  </si>
  <si>
    <t>22-1 Р</t>
  </si>
  <si>
    <t>Сентябрь-октябрь 2013г.</t>
  </si>
  <si>
    <t>Включить  следующие позиции по работам:</t>
  </si>
  <si>
    <t>25 Р</t>
  </si>
  <si>
    <t>33.11.11.11.16.00.00</t>
  </si>
  <si>
    <t>Текущий ремонт металлоконструкций</t>
  </si>
  <si>
    <t>Защита от коррозии путем нанесения эмалевого покрытия</t>
  </si>
  <si>
    <t>май, июнь 2013г.</t>
  </si>
  <si>
    <t xml:space="preserve">РК, Мангистауская обл, м/р: Жетыбай </t>
  </si>
  <si>
    <t>с даты вступления в силу договора по 31.10.2013г.</t>
  </si>
  <si>
    <t>3 У</t>
  </si>
  <si>
    <t>74.90.20.11.00.00.00</t>
  </si>
  <si>
    <t>Услуги по экспертизе проектов</t>
  </si>
  <si>
    <t xml:space="preserve">Проведение  экспертизы  проектов, по обьектам
 не относящимся  к промышленно   опасным           
</t>
  </si>
  <si>
    <t xml:space="preserve"> февраль, март2013г.</t>
  </si>
  <si>
    <t>РК, Мангистауская обл, м/р: Жетыбай и м/р: Каламкас.</t>
  </si>
  <si>
    <t>с даты вступления в силу договора до 31 декабря 2013 года, согласно графика</t>
  </si>
  <si>
    <t>авансовый платеж- 0%, в течение 30 рабочих дней с даты  подписания акта выполненных услуг</t>
  </si>
  <si>
    <t>ПР</t>
  </si>
  <si>
    <t>3-1 У</t>
  </si>
  <si>
    <t xml:space="preserve"> август, сентябрь2013г.</t>
  </si>
  <si>
    <t>4 У</t>
  </si>
  <si>
    <t>68.31.13.00.00.00.02</t>
  </si>
  <si>
    <t>Услуги по технической инвентаризации, регистрации прав на здания (строения, сооружения) и земельные участки под ними</t>
  </si>
  <si>
    <t>Проведение  технической  инвентаризации  объектов (изготовление  техпаспортов, паспортизация  объектов )</t>
  </si>
  <si>
    <t>РК, Мангистауская обл, м/р Таучик, м/р каламкас, м/р Жетыбай</t>
  </si>
  <si>
    <t>4-1 У</t>
  </si>
  <si>
    <t>5 У</t>
  </si>
  <si>
    <t>71.20.19.12.00.00.00             71.20.19.15.00.00</t>
  </si>
  <si>
    <t>Услуги по авторскому, техническому надзору</t>
  </si>
  <si>
    <t>Ведение технического надзора, контроль качества применяемых материалов, соблюдение проектных решении.</t>
  </si>
  <si>
    <t>июнь 2013г.</t>
  </si>
  <si>
    <t>РК, Мангистауская обл, м/р: Жетыбай, м/р Каламкас.</t>
  </si>
  <si>
    <t xml:space="preserve">с июля по декабрь 2013г. </t>
  </si>
  <si>
    <t>ОВХ</t>
  </si>
  <si>
    <t>5-1 У</t>
  </si>
  <si>
    <t>август,сентябрь 2013г.</t>
  </si>
  <si>
    <t>7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</si>
  <si>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</si>
  <si>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</si>
  <si>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</si>
  <si>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 xml:space="preserve">Годовое сопровождение программного комплекса  АВС-4 </t>
  </si>
  <si>
    <t>март    2013г.</t>
  </si>
  <si>
    <t>с даты вступления в силу договора до 31 декабря 2013 года</t>
  </si>
  <si>
    <t>7-1 У</t>
  </si>
  <si>
    <t>октябрь    2013г.</t>
  </si>
  <si>
    <t>11 У</t>
  </si>
  <si>
    <t>82.19.13.10.00.00.00</t>
  </si>
  <si>
    <t>Услуги по оформлению технической документации</t>
  </si>
  <si>
    <t>Услуги по оформлению технической документации, включая регистрацию и переригистрацию в соответствующих органах</t>
  </si>
  <si>
    <t>Оформление документов по земельному  отводу под Карьер грунта  S=16 га м/р Жетыбай</t>
  </si>
  <si>
    <t xml:space="preserve"> март, апрель 2013г</t>
  </si>
  <si>
    <t>с даты вступления в силу договора  в течении 30 рабочих дней</t>
  </si>
  <si>
    <t>11-1 У</t>
  </si>
  <si>
    <t xml:space="preserve"> июнь, июль 2013г</t>
  </si>
  <si>
    <t>12 У</t>
  </si>
  <si>
    <t>84.11.19.11.00.00.00</t>
  </si>
  <si>
    <t>Услуги по изготовлению актов землепользования</t>
  </si>
  <si>
    <t>изготовление актов землепользования</t>
  </si>
  <si>
    <t>Оформление документов по земельному отводу под отвал вскрышных пород Карьера грунта  S=2 га</t>
  </si>
  <si>
    <t>12-1 У</t>
  </si>
  <si>
    <t>13 У</t>
  </si>
  <si>
    <t>Земельный отвод под  подъездную а/дорогу к Карьеру грунта S=2 га</t>
  </si>
  <si>
    <t>13-1 У</t>
  </si>
  <si>
    <t>14 У</t>
  </si>
  <si>
    <t>Изготовление Гос.акта и регистрация в ЦОН:                          1) карьер грунта S=16 га;                                                                      2) отвал вскрышных пород S=2 га;                                                 3) подъездная а/дорога к карьеру грунта S=16 га</t>
  </si>
  <si>
    <t>14-1 У</t>
  </si>
  <si>
    <t>15 У</t>
  </si>
  <si>
    <t xml:space="preserve">Изготовление Гос.акта и регистрация в ЦОН карьера "Куйрык"                        </t>
  </si>
  <si>
    <t>15-1 У</t>
  </si>
  <si>
    <t>16 У</t>
  </si>
  <si>
    <t>Контрольный обмер карьеров</t>
  </si>
  <si>
    <t>16-1 У</t>
  </si>
  <si>
    <t>17 У</t>
  </si>
  <si>
    <t>Переоформление горного отвода карьера "Куйрык" с 24 га на 9 га</t>
  </si>
  <si>
    <t>май, июнь  2013г</t>
  </si>
  <si>
    <t>17-1 У</t>
  </si>
  <si>
    <t>18 У</t>
  </si>
  <si>
    <t>Пролонгация договора аренды земли с изготовлением Гос.акта и регистрацией в ЦОН (карьер №10)</t>
  </si>
  <si>
    <t>18-1 У</t>
  </si>
  <si>
    <t>19 У</t>
  </si>
  <si>
    <t>71.12.11.18.00.00.00</t>
  </si>
  <si>
    <t>Услуги консультационные инженерные в области проектов по горнодобывающей инженерии</t>
  </si>
  <si>
    <t>Поисковые работы с подсчетом запасов грунта площадью 16 га</t>
  </si>
  <si>
    <t>19-1 У</t>
  </si>
  <si>
    <t>20 У</t>
  </si>
  <si>
    <t>Составление проекта геологического отвода карьера грунта S=16 га</t>
  </si>
  <si>
    <t>20-1У</t>
  </si>
  <si>
    <t>21 У</t>
  </si>
  <si>
    <t>Составление проекта горного отвода</t>
  </si>
  <si>
    <t>21-1 У</t>
  </si>
  <si>
    <t>22 У</t>
  </si>
  <si>
    <t>Составление проекта промышленной разработки, геолого-разведочных работ.</t>
  </si>
  <si>
    <t>22-1 У</t>
  </si>
  <si>
    <t>23 У</t>
  </si>
  <si>
    <t>Составление проекта рекультивации карьера</t>
  </si>
  <si>
    <t>23-1 У</t>
  </si>
  <si>
    <t>55-1 У</t>
  </si>
  <si>
    <t>38.11.69.11.00.00.00</t>
  </si>
  <si>
    <t>Услуги по вывозу твердо-бытовых отходов</t>
  </si>
  <si>
    <t>Выполнение операций по сбору, утилизации, размещению или удалению отходов</t>
  </si>
  <si>
    <t>Вывоз производственных отходов с м/р Каламкас,  Янтарный список, зеленый список</t>
  </si>
  <si>
    <t xml:space="preserve"> декабрь 2012г.</t>
  </si>
  <si>
    <t xml:space="preserve">РК, Мангистауская обл, м/р:Каламкас, </t>
  </si>
  <si>
    <t xml:space="preserve">с января по декабрь 2013г. </t>
  </si>
  <si>
    <t>55-2 У</t>
  </si>
  <si>
    <t>56-1 У</t>
  </si>
  <si>
    <t>Вывоз производственных отходов с м/р Жетыбай,  Янтарный список, зеленый список</t>
  </si>
  <si>
    <t>РК, Мангистауская обл, м/р: Жетыбай,</t>
  </si>
  <si>
    <t>56-2 У</t>
  </si>
  <si>
    <t>58 У</t>
  </si>
  <si>
    <t>37.00.20.11.00.10.00</t>
  </si>
  <si>
    <t>Услуги по откачиванию сточных вод</t>
  </si>
  <si>
    <t>Откачка сточных вод</t>
  </si>
  <si>
    <t xml:space="preserve"> Вывоз и утилизация сточных вод на м/рКаламкас.</t>
  </si>
  <si>
    <t>РК, Мангистауская обл, м/р:Каламкас ТОО "ОСС"</t>
  </si>
  <si>
    <t>58-1 У</t>
  </si>
  <si>
    <t>78 У</t>
  </si>
  <si>
    <t>49.41.20.10.00.00.00</t>
  </si>
  <si>
    <t>Услуги по аренде автокрана с водителем</t>
  </si>
  <si>
    <t>январь 2013г</t>
  </si>
  <si>
    <t>РК, Мангистауская область, г.Актау, м/р Каламкас, м/р Жетыбай</t>
  </si>
  <si>
    <t>авансовый платеж- 0%, в течение 30 рабочих дней с даты  подписания акта выполненных услуг, ежемесячно</t>
  </si>
  <si>
    <t>6,20,21</t>
  </si>
  <si>
    <t>78-1 У</t>
  </si>
  <si>
    <t>Услуги по аренде автокрана с водителем м/р Каламкас, м/р Жетыбай</t>
  </si>
  <si>
    <t>РК, Мангистауская область,  м/р Каламкас, м/р Жетыбай</t>
  </si>
  <si>
    <t>79 У</t>
  </si>
  <si>
    <t>49.41.19.90.10.00.00</t>
  </si>
  <si>
    <t>Услуги по перевозкам грузовым специализированным автомобильным транспортом прочих грузов, не включенных в другие группировки</t>
  </si>
  <si>
    <t>Услуги по аренде седельного тягача с водителем</t>
  </si>
  <si>
    <t>РК, Мангистауская область, м/р Каламкас, м/р Жетыбай</t>
  </si>
  <si>
    <t>85 У</t>
  </si>
  <si>
    <t>61.10.20.06.00.00.00</t>
  </si>
  <si>
    <t>Услуги предоставления доступа в Интернет</t>
  </si>
  <si>
    <t>Услуги предоставления доступа в Интернет от оператора кабельной инфраструктуры</t>
  </si>
  <si>
    <t>высокоскоростной доступ к сети интернет  без учета трафика (UNLIMITED) г.Актау, п: Ынтымак, Жетыбай, Каламкас.</t>
  </si>
  <si>
    <t>РК, Мангистауская область, г.Актау</t>
  </si>
  <si>
    <t>85-1 У</t>
  </si>
  <si>
    <t>86 У</t>
  </si>
  <si>
    <t>56.10.19.14.00.00.00</t>
  </si>
  <si>
    <t>Услуги организации питания для работников</t>
  </si>
  <si>
    <t>Организация горячего питания в столовых АО "ММГ"  в г.Актау, п.Ынтымак, м/р Калакас, пос.Жетыбай</t>
  </si>
  <si>
    <t>РК, Мангистауская область, г.Актау, п.Ынтымак, м/р Каламкас, м/р Жетыбай,</t>
  </si>
  <si>
    <t>7,20,21</t>
  </si>
  <si>
    <t>86-1 У</t>
  </si>
  <si>
    <t>87 У</t>
  </si>
  <si>
    <t>56.10.19.15.00.00.00</t>
  </si>
  <si>
    <t>Услуги по обеспечению лечебно-профилактическим питанием (спецпитанием) работников</t>
  </si>
  <si>
    <t>обеспечение работников леч.проф. питанием       (молоком)</t>
  </si>
  <si>
    <t>Декабрь 2012г.</t>
  </si>
  <si>
    <t>РК, Мангистауская область</t>
  </si>
  <si>
    <t>87-1 У</t>
  </si>
  <si>
    <t>88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</si>
  <si>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</si>
  <si>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</si>
  <si>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</si>
  <si>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Телефонизация всех управлений ТОО"ОСС"</t>
  </si>
  <si>
    <t>РК, Мангистауская обл, м/р Каламкас, м/р Жетыбай</t>
  </si>
  <si>
    <t>88-1 У</t>
  </si>
  <si>
    <t>98 У</t>
  </si>
  <si>
    <t>96.01.19.10.12.00.00</t>
  </si>
  <si>
    <t>Услуги прачечных по стирке</t>
  </si>
  <si>
    <t>Услуги прачечной по стирке постельных принадлежностей</t>
  </si>
  <si>
    <t>Стирка комплектов постельного белья</t>
  </si>
  <si>
    <t>январь 2013г.</t>
  </si>
  <si>
    <t>РК, Мангистауская область, м/р Асар, м/р Каламкас</t>
  </si>
  <si>
    <t>с даты вступления в силу договора до 31 декабря 2013 года, ежемесячно</t>
  </si>
  <si>
    <t>98-1 У</t>
  </si>
  <si>
    <t>РК, Мангистауская область, м/р Жетыбай, м/р Каламкас</t>
  </si>
  <si>
    <t>99 У</t>
  </si>
  <si>
    <t>55.90.12.11.00.00.00</t>
  </si>
  <si>
    <t>Услуги по предоставлению  помещений для проживания рабочих в общежитиях</t>
  </si>
  <si>
    <t>Проживание работников ТОО "ОСС" в общежитиях АО "ММГ" на м/р Каламкас</t>
  </si>
  <si>
    <t>РК, Мангистауская обл, м/р: Каламкас</t>
  </si>
  <si>
    <t>99-1 У</t>
  </si>
  <si>
    <t>107 У</t>
  </si>
  <si>
    <t>55.30.11.10.00.00.00</t>
  </si>
  <si>
    <t>Услуги детских лагерей на время каникул</t>
  </si>
  <si>
    <t>Организация летнего отдыха детей (Путевки в детские лагеря)</t>
  </si>
  <si>
    <t>с даты вступления в силу договора до 31.08.2013 года</t>
  </si>
  <si>
    <t>30% предоплата, оставшаяся часть после подписания акта приема-передачи оказанных услуг</t>
  </si>
  <si>
    <t>108 У</t>
  </si>
  <si>
    <t>71.20.11.11.00.00.00</t>
  </si>
  <si>
    <t>Услуги по анализу воды</t>
  </si>
  <si>
    <t>Лабораторный анализ воды</t>
  </si>
  <si>
    <t>Исследование состава питьевой воды для получения тех.паспорта о санитарном соответствии стационарных емкостей и водовозов</t>
  </si>
  <si>
    <t xml:space="preserve"> март 2013г.</t>
  </si>
  <si>
    <t>РК, Мангистауская область г.Актау</t>
  </si>
  <si>
    <t xml:space="preserve">с марта по декабрь 2013г. </t>
  </si>
  <si>
    <t>108-1 У</t>
  </si>
  <si>
    <t xml:space="preserve"> апрель, май 2013г.</t>
  </si>
  <si>
    <t>с даты вступления договора до 31.12.2013 г.</t>
  </si>
  <si>
    <t>110 У</t>
  </si>
  <si>
    <t>93.29.19.10.00.00.00</t>
  </si>
  <si>
    <t>Услуги по организации праздничных мероприятий</t>
  </si>
  <si>
    <t>Проведение корпоротивного вечера в честь 10-летия ТОО "ОСС"</t>
  </si>
  <si>
    <t xml:space="preserve"> февраль, март 2013г.</t>
  </si>
  <si>
    <t>авансовый платеж - 100% после заключения договора на основании счета</t>
  </si>
  <si>
    <t>7,11,14</t>
  </si>
  <si>
    <t>110-1 У</t>
  </si>
  <si>
    <t xml:space="preserve">  май, июнь 2013г.</t>
  </si>
  <si>
    <t>117 У</t>
  </si>
  <si>
    <t>96.09.19.90.28.00.00</t>
  </si>
  <si>
    <t>Услуги по организации проведения электронных закупок</t>
  </si>
  <si>
    <t>Организация проведения электронных закупок</t>
  </si>
  <si>
    <t>Услуги по предоставлению доступа к Системе электронных закупок  для приобретения ТРУ, в соответствии с пунктом 17 Правил закупок товаров, работ и услуг от 18.11.2009 № 32.</t>
  </si>
  <si>
    <t xml:space="preserve"> январь, февраль  2013г</t>
  </si>
  <si>
    <t>11,20,21</t>
  </si>
  <si>
    <t>117-1 У</t>
  </si>
  <si>
    <t xml:space="preserve"> апрель  2013г</t>
  </si>
  <si>
    <t>121 У</t>
  </si>
  <si>
    <t>63.99.10.30.00.00.00</t>
  </si>
  <si>
    <t>Услуги информационные</t>
  </si>
  <si>
    <t>Услуги по предоставлению и (или) обработке информации</t>
  </si>
  <si>
    <t>Услуги по предоставлению в пользование единого номенклатурного справочника товаров, работ и услуг</t>
  </si>
  <si>
    <t>121-1 У</t>
  </si>
  <si>
    <t>122 У</t>
  </si>
  <si>
    <t>96.09.19.90.18.00.00</t>
  </si>
  <si>
    <t>Услуги по техническому сопровождению карты мониторинга казахстанского содержания</t>
  </si>
  <si>
    <t>Услуги, оказываемые в соответствии с Концепцией развития Карты мониторинга казахстанского содержания</t>
  </si>
  <si>
    <t>авансовый платеж - 100% ежеквартально в течение 5 рабочих дней после получения счета на оплату</t>
  </si>
  <si>
    <t>122-1 У</t>
  </si>
  <si>
    <t>123 У</t>
  </si>
  <si>
    <t>62.09.20.10.17.00.00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</si>
  <si>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</si>
  <si>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</si>
  <si>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Услуги Информационной системой "Он-лайн портал "Маркетинг в закупках товаров, работ и услуг организаций АО "ФНБ "Самрук-Казына"</t>
  </si>
  <si>
    <t>123-1 У</t>
  </si>
  <si>
    <t>127 У</t>
  </si>
  <si>
    <t>69.20.10.10.00.00.00</t>
  </si>
  <si>
    <t xml:space="preserve">Услуги по проведению ревизий финансовых </t>
  </si>
  <si>
    <t>Услуги по проведению ревизий финансовых (аудита)</t>
  </si>
  <si>
    <t>Аудит финансово- хозяйственной деятельности ТОО ОСС</t>
  </si>
  <si>
    <t>август-сентябрь 2013г</t>
  </si>
  <si>
    <t>авансовый платеж-30%, оставшаяся сумма в течение 30 рабочих дней после подписания акта приема-передачи оказанных услуг</t>
  </si>
  <si>
    <t>11,14,20,21,22</t>
  </si>
  <si>
    <t>127-1 У</t>
  </si>
  <si>
    <t>апрель,  май  2013г.</t>
  </si>
  <si>
    <t>с даты вступления в силу договора до 15 декабря 2013 года</t>
  </si>
  <si>
    <t>131 У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</si>
  <si>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</si>
  <si>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</si>
  <si>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работадателя за причинение вреда жизни и здоровью работникам при исполнении ими трудовых (служебных) обязанностей</t>
  </si>
  <si>
    <t xml:space="preserve">  декабрь 2012г., январь 2013г</t>
  </si>
  <si>
    <t>131-1 У</t>
  </si>
  <si>
    <t>июнь, июль 2013г.</t>
  </si>
  <si>
    <t>133 У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</si>
  <si>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</si>
  <si>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</si>
  <si>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</si>
  <si>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Обучение закону о "Промышленной безопасности на производственных объектах" ИТР</t>
  </si>
  <si>
    <t>с даты вступления в силу договора до 31 октября 2013 года</t>
  </si>
  <si>
    <t>133-1 У</t>
  </si>
  <si>
    <t xml:space="preserve"> май,июнь  2013г.</t>
  </si>
  <si>
    <t>134 У</t>
  </si>
  <si>
    <t>Обучение закону о "Промышленной безопасности на производственных объектах" рабочие</t>
  </si>
  <si>
    <t>с даты вступления в силу договора до 30 ноября 2013 года</t>
  </si>
  <si>
    <t>11,14,20,21</t>
  </si>
  <si>
    <t>134-1 У</t>
  </si>
  <si>
    <t xml:space="preserve"> апрель, май  2013г.</t>
  </si>
  <si>
    <t>с даты вступления в силу договора до 15 июля  2013 года</t>
  </si>
  <si>
    <t>135 У</t>
  </si>
  <si>
    <t>Обучение на тему: Требования промышленной безопасности по устройству и безопасной эксплуатации грузоподъемных  кранов</t>
  </si>
  <si>
    <t>с даты вступления в силу договора до 31 июля 2013 года</t>
  </si>
  <si>
    <t>135-1 У</t>
  </si>
  <si>
    <t>136 У</t>
  </si>
  <si>
    <t>Обучение на тему: Требования промышленной безопасности при эксплуатации нефтебаз и автозаправочных  станции</t>
  </si>
  <si>
    <t>137 У</t>
  </si>
  <si>
    <t>85.59.13.16.00.00.00</t>
  </si>
  <si>
    <t>Услуги по повышению квалификации специалистов котельного, турбинного, электрического цехов, технических служб</t>
  </si>
  <si>
    <t>повышение квалификации специалистов котельного, турбинного, электрического цехов, технических служб</t>
  </si>
  <si>
    <t>Обучение на тему: Требования устройства и безпасной эксплуатации сосудов, работающих под давлением</t>
  </si>
  <si>
    <t>137-1 У</t>
  </si>
  <si>
    <t>138 У</t>
  </si>
  <si>
    <t>Обучение на тему: Требования промышленной безопасности водогрейных и паровых котлов</t>
  </si>
  <si>
    <t>138-1 У</t>
  </si>
  <si>
    <t>139 У</t>
  </si>
  <si>
    <t>Обучение на тему: Требования промышленной безопасности систем распределения и потребления  природных газов</t>
  </si>
  <si>
    <t>139-1 У</t>
  </si>
  <si>
    <t>140 У</t>
  </si>
  <si>
    <t>85.59.13.19.00.00.00</t>
  </si>
  <si>
    <t>Услуги по обучению на курсах по сейсмобезопасному строительству и геодезии</t>
  </si>
  <si>
    <t>обучение на курсах по сейсмобезопасному строительству и геодезии</t>
  </si>
  <si>
    <t>Обучение на тему: Основы сейсмостойкого строительства ЦПК РГП "КазНИИССА"</t>
  </si>
  <si>
    <t>апрель, май  2013г.</t>
  </si>
  <si>
    <t>140-1 У</t>
  </si>
  <si>
    <t>июль, август 2013г</t>
  </si>
  <si>
    <t>141 У</t>
  </si>
  <si>
    <t>Обучение  по переходу на новые методы технологии геодезических  работ на электронном тахеометре с лазерным  центриром ТС-407 "LEISA"</t>
  </si>
  <si>
    <t>141-1 У</t>
  </si>
  <si>
    <t>Апрель, июль</t>
  </si>
  <si>
    <t>142 У</t>
  </si>
  <si>
    <t>Обучение на тему: Планирование и бюджетирование 2: виды бюджетов, бюджетирование по центрам ответственности, процессное бюджетирование  КУ "Самрук-Казына"</t>
  </si>
  <si>
    <t>6,11,20,21</t>
  </si>
  <si>
    <t>142-1 У</t>
  </si>
  <si>
    <t>Обучение на тему: Бизнес-планирование и контроль показателей деятельности</t>
  </si>
  <si>
    <t>143 У</t>
  </si>
  <si>
    <t>Обучение на тему: Бюджетирование, контроль затрат и финансовая отчетность КУ "Самрук-Казына"</t>
  </si>
  <si>
    <t>143-1 У</t>
  </si>
  <si>
    <t xml:space="preserve"> август  2013г.</t>
  </si>
  <si>
    <t>144 У</t>
  </si>
  <si>
    <t>Обучение на тему: Отложенные налоги</t>
  </si>
  <si>
    <t>144-1 У</t>
  </si>
  <si>
    <t>Обучение на тему: Международные принципы налогооблажения</t>
  </si>
  <si>
    <t>145 У</t>
  </si>
  <si>
    <t>85.59.13.18.00.00.00</t>
  </si>
  <si>
    <t>Услуги по повышению квалификации экономистов, бухгалтеров на курсах по переходу на международные стандарты бухучета и финансовой отчетности</t>
  </si>
  <si>
    <t>повышение квалификации экономистов, бухгалтеров на курсах по переходу на международные стандарты бухучета и финансовой отчетности</t>
  </si>
  <si>
    <t>Обучение на тему: Практика применения международных стандартов финансовой отчетности КУ "Самрук-Казына"</t>
  </si>
  <si>
    <t>145-1 У</t>
  </si>
  <si>
    <t>146 У</t>
  </si>
  <si>
    <t>Обучение на тему: Складская логистика КУ "Самрук-Казына"</t>
  </si>
  <si>
    <t>146-1 У</t>
  </si>
  <si>
    <t>149 У</t>
  </si>
  <si>
    <t>Осуществление закупок в группе компаний "Самрук-Казына"</t>
  </si>
  <si>
    <t>январь- февраль  2013г.</t>
  </si>
  <si>
    <t>в течение 30 дней с даты вступления в силу договора 2013 года</t>
  </si>
  <si>
    <t>авансовый платеж- 0%, в течение 5 рабочих дней с даты  подписания акта выполненных услуг</t>
  </si>
  <si>
    <t>149-1 У</t>
  </si>
  <si>
    <t>150 У</t>
  </si>
  <si>
    <t>Обучение на тему: Организация нормирования и построения эффективной системы оплаты и стимулирования труда</t>
  </si>
  <si>
    <t>150-1 У</t>
  </si>
  <si>
    <t>151 У</t>
  </si>
  <si>
    <t>Обучение на тему: Строительство и ремонт резеруаров для нефти и нефтепродуктов (по запросу Заказчика) КУ "Самрук-Казына"</t>
  </si>
  <si>
    <t>151-1 У</t>
  </si>
  <si>
    <t>апрель, май</t>
  </si>
  <si>
    <t>152 У</t>
  </si>
  <si>
    <t>Обучение на тему: Сметная стоимость и себестоимость строительства</t>
  </si>
  <si>
    <t>152-1 У</t>
  </si>
  <si>
    <t xml:space="preserve"> август,сентябрь  2013г.</t>
  </si>
  <si>
    <t>153 У</t>
  </si>
  <si>
    <t>85.59.13.30.00.00.00</t>
  </si>
  <si>
    <t>Услуги по повышению квалификации руководителей, специалистов  на курсах по проблемам экологии</t>
  </si>
  <si>
    <t>повышение квалификации руководителей, специалистов  на курсах по проблемам экологии</t>
  </si>
  <si>
    <t>Обучение на тему: Экологическое законодательство,  экспертиза, аудит, система экологического менеджмента в рамках стандартов ISO 14001 (по запросу Заказчика) КУ "Самрук-Казына"</t>
  </si>
  <si>
    <t>154 У</t>
  </si>
  <si>
    <t>Обучение на тему: Экология и охрана окружающей среды</t>
  </si>
  <si>
    <t>155 У</t>
  </si>
  <si>
    <t>Вывоз производственных отходов с м/р Актау, п.Ынтымак,  Янтарный список, зеленый список</t>
  </si>
  <si>
    <t xml:space="preserve"> декабрь 2012г, январь 2013г.</t>
  </si>
  <si>
    <t>РК, Мангистауская обл, м/р: Актау, п.Ынтымак</t>
  </si>
  <si>
    <t>155-1 У</t>
  </si>
  <si>
    <t>157 У</t>
  </si>
  <si>
    <t>49.41.20.18.00.00.00</t>
  </si>
  <si>
    <t>Услуги по аренде трала с водителем</t>
  </si>
  <si>
    <t>Услуги по аренде трала с водителем м/р Каламкас, м/р Жетыбай</t>
  </si>
  <si>
    <t>158 У</t>
  </si>
  <si>
    <t>77.32.11.10.15.00.00</t>
  </si>
  <si>
    <t>Услуги по аренде погрузчиков для строительства промышленного и гражданского</t>
  </si>
  <si>
    <t>Краткосрочная, среднесрочная или долгосрочная аренда (прокат) погрузчиков для строительства промышленного и гражданского</t>
  </si>
  <si>
    <t>Услуги по аренде погрузчиков м/р Каламкас, м/р жетыбай</t>
  </si>
  <si>
    <t>159 У</t>
  </si>
  <si>
    <t>Услуги по аренде автокрана с водителем м/р Каламкас</t>
  </si>
  <si>
    <t>апрель 2013г</t>
  </si>
  <si>
    <t xml:space="preserve">РК, Мангистауская область,м/р Каламкас, </t>
  </si>
  <si>
    <t xml:space="preserve">с мая по декабрь 2013г. </t>
  </si>
  <si>
    <t>160 У</t>
  </si>
  <si>
    <t>Услуги по аренде автокрана с водителем м/р Жетыбай</t>
  </si>
  <si>
    <t>РК, Мангистауская область, м/р Жетыбай</t>
  </si>
  <si>
    <t>161 У</t>
  </si>
  <si>
    <t>49.41.20.19.00.00.00</t>
  </si>
  <si>
    <t>Услуги по аренде трактора-экскаватора с водителем</t>
  </si>
  <si>
    <t>аренда экскаватора с обратной лопатой на м/р "Жетыбай"</t>
  </si>
  <si>
    <t>162 У</t>
  </si>
  <si>
    <t>49.41.20.14.00.00.00</t>
  </si>
  <si>
    <t>Услуги по аренде бульдозера с водителем</t>
  </si>
  <si>
    <t>Услуги по аренде бульдозера с водителем мощ. не менее 400 л.с. на м/р Жетыбай</t>
  </si>
  <si>
    <t>163 У</t>
  </si>
  <si>
    <t>84.12.12.11.00.00.00</t>
  </si>
  <si>
    <t>Услуги по аттестации рабочих мест</t>
  </si>
  <si>
    <t>аттестация рабочих мест</t>
  </si>
  <si>
    <t>аттестация рабочих мест по условиям труда</t>
  </si>
  <si>
    <t>май, июнь  2013г.</t>
  </si>
  <si>
    <t>164 У</t>
  </si>
  <si>
    <t>Автоматизированная система мониторинга транспортных средств (ТС)  с  диспетчерским пультом, шеф - монтажными и пуско-наладочными работами на объекте</t>
  </si>
  <si>
    <t>Поставка (установка) автоматизированной системы мониторинга транспортных средств (ТС)  с  диспетчерским пультом, шеф - монтажными и пуско-наладочными работами на объекте с абонентным обслуживанием на 1 год после установки</t>
  </si>
  <si>
    <t>РК, Мангистауская обл, : п.Ынтымак, м/р Каламкас, м/р Жетыбай</t>
  </si>
  <si>
    <t>установка в течение 60 дней с даты заключения договора и абонентское обслуживание до 31 декабря  2013 года</t>
  </si>
  <si>
    <t>165 У</t>
  </si>
  <si>
    <t>Обучение на тему: Регулирование трудовых отношений на основе Трудового Кодекса РК, с учетом изменений  в 2012г</t>
  </si>
  <si>
    <t>166 У</t>
  </si>
  <si>
    <t>Обучение на тему: Обучение на внутренних аудиторов по интегрированной системе менеджмента</t>
  </si>
  <si>
    <t>апрель,май,  2013г.</t>
  </si>
  <si>
    <t>167 У</t>
  </si>
  <si>
    <t>Обучение и повышение квалификации специалистов в сфере новых информационных технологий, баз данных и программных обеспечений</t>
  </si>
  <si>
    <t>168 У</t>
  </si>
  <si>
    <t>Обучение по теме: Безопасность и охрана труда</t>
  </si>
  <si>
    <t>169 У</t>
  </si>
  <si>
    <t>58.29.31.10.00.00.00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</si>
  <si>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</si>
  <si>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</si>
  <si>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программное обеспечение по 1С предприятия : бюджетирование</t>
  </si>
  <si>
    <t>170 У</t>
  </si>
  <si>
    <t>программное обеспечение по 1С предприятия : централизрванное казначейство</t>
  </si>
  <si>
    <t>171 У</t>
  </si>
  <si>
    <t>программное обеспечение по 1С предприятия : внедрение системы Индивидуальной и Консолидированной Финансовой Отчетности</t>
  </si>
  <si>
    <t>197 Т</t>
  </si>
  <si>
    <t xml:space="preserve"> 25.99.29.00.01.15.10.10.1</t>
  </si>
  <si>
    <t>Клапан предохранительный СППК 4 100-16, 17с6нж</t>
  </si>
  <si>
    <t>Пружинный с ручным подрывом, СППК4, Ду-100, Ру-16 (номер пружины №30 (8-16)кгс/см2) 17с6нж, ТУ26-07-367-85</t>
  </si>
  <si>
    <t>197-1 Т</t>
  </si>
  <si>
    <t>3,4,5,14,16,17,18,19,20,21</t>
  </si>
  <si>
    <t>198 Т</t>
  </si>
  <si>
    <t>Клапан предохранительный СППК 4 80-16, 17с6нж</t>
  </si>
  <si>
    <t>Пружинный с ручным подрывом, СППК4, Ду-80, Ру-16 (номер пружины №30 (8-16)кгс/см2) 17с6нж, ТУ26-07-367-85</t>
  </si>
  <si>
    <t>198-1 Т</t>
  </si>
  <si>
    <t xml:space="preserve"> Пружинный с ручным подрывом, СППК4, Ду-80, Ру-16 ( номер пружины №30 (8-16) кгс/см2) 17с6нж, ТУ26-07-367-85</t>
  </si>
  <si>
    <t>201 Т</t>
  </si>
  <si>
    <t xml:space="preserve"> 28.14.11.22.00.00.00.11.1</t>
  </si>
  <si>
    <t>Клапан дыхательный</t>
  </si>
  <si>
    <t xml:space="preserve"> НДКМ-25</t>
  </si>
  <si>
    <t>201-1 Т</t>
  </si>
  <si>
    <t>196 Т</t>
  </si>
  <si>
    <t xml:space="preserve">  25.99.29.00.01.15.10.10.1</t>
  </si>
  <si>
    <t>Клапан предохранительный СППК 4 250-16, 17с6нж</t>
  </si>
  <si>
    <t>Пружинный с ручным подрывом, СППК4, Ду-250, Ру-16 (номер пружины №30 (8-16)кгс/см2) 17с6нж, ТУ26-07-367-85</t>
  </si>
  <si>
    <t>199 Т</t>
  </si>
  <si>
    <t>Клапан дыхательный СМДК-250АА</t>
  </si>
  <si>
    <t>ТУ 3689-003-10524112-2001</t>
  </si>
  <si>
    <t>200 Т</t>
  </si>
  <si>
    <t>Клапан дыхательный СМДК-100АА</t>
  </si>
  <si>
    <t>202 Т</t>
  </si>
  <si>
    <t xml:space="preserve">Клапан дыхательный </t>
  </si>
  <si>
    <t>КПГ-250</t>
  </si>
  <si>
    <t>3,4,14,16,17,18,19,20,21</t>
  </si>
  <si>
    <t>202-1 Т</t>
  </si>
  <si>
    <t xml:space="preserve"> КПГ-250</t>
  </si>
  <si>
    <t>203 Т</t>
  </si>
  <si>
    <t xml:space="preserve">Клапан взрывной </t>
  </si>
  <si>
    <t>Ду 350мм</t>
  </si>
  <si>
    <t>204 Т</t>
  </si>
  <si>
    <t>27.12.21.15.11.11.11.10.1</t>
  </si>
  <si>
    <t>Предохранитель огневой ОП-250АА У1</t>
  </si>
  <si>
    <t>ТУ 3689-014-10524112-02</t>
  </si>
  <si>
    <t>4,5,18,19,20,21</t>
  </si>
  <si>
    <t>204-1 Т</t>
  </si>
  <si>
    <t>Предохранитель газогенерирующий</t>
  </si>
  <si>
    <t>с выхлопом газа из патрона при срабатывании</t>
  </si>
  <si>
    <t>Огневой преградитель ОП-250АА У1
ТУ 3689-014-10524112-02</t>
  </si>
  <si>
    <t>3,4,5,14,18,19,20,21</t>
  </si>
  <si>
    <t>205 Т</t>
  </si>
  <si>
    <t>26.11.22.00.00.20.11.11.1</t>
  </si>
  <si>
    <t>Генератор пены ГПС-600</t>
  </si>
  <si>
    <t>ДСТУ 2113-92Е  (ГОСТ 12962-93)</t>
  </si>
  <si>
    <t>206 Т</t>
  </si>
  <si>
    <t>Генератор пены ГПС-2000</t>
  </si>
  <si>
    <t>4,5,14,18,19,20,21</t>
  </si>
  <si>
    <t>206-1 Т</t>
  </si>
  <si>
    <t>Генератор</t>
  </si>
  <si>
    <t>Пьезоэлектрический, кварцевый</t>
  </si>
  <si>
    <t>Генератор пены ГПС-2000
ДСТУ 2113-92Е  (ГОСТ 12962-93)</t>
  </si>
  <si>
    <t>208 Т</t>
  </si>
  <si>
    <t xml:space="preserve"> 26.51.51.15.15.11.11.30.1</t>
  </si>
  <si>
    <t>Отборное устройство давления ЗК14-2-1-01</t>
  </si>
  <si>
    <t>ТУ4218-004-17416124-97</t>
  </si>
  <si>
    <t>4,5,14,19,20,21</t>
  </si>
  <si>
    <t>208-1 Т</t>
  </si>
  <si>
    <t>26.51.51.15.15.11.11.30.1</t>
  </si>
  <si>
    <t>Датчик давления</t>
  </si>
  <si>
    <t>топлива</t>
  </si>
  <si>
    <t>Отборное устройство давления ЗК14-2-1-01
ТУ4218-004-17416124-97</t>
  </si>
  <si>
    <t>в течение 30 дней с даты заключения договора поставка по заявкам 2013 год.</t>
  </si>
  <si>
    <t>194 Т</t>
  </si>
  <si>
    <t xml:space="preserve">28.14.13.15.00.00.00.13.1 </t>
  </si>
  <si>
    <t xml:space="preserve">Клапан обратный Ду80, Ру16, 19с53нж </t>
  </si>
  <si>
    <t>194-1 Т</t>
  </si>
  <si>
    <t>Задвижка стальная, давление P - 1,6 Мпа, тип присодинения к трубопроводу - фланцевое. ГОСТ 9698-86</t>
  </si>
  <si>
    <t>Задвижка ЗКЛ-2-100-64, 30с41нж Клиновая с ручным приводом в комплекте с ответными фланцами, шпильками, гайками, прокладками, ТУ 3741-001-07533604-94</t>
  </si>
  <si>
    <t>Задвижка ЗКЛ-2-100-16, 30с41нж Клиновая с ручным приводом в комплекте с ответными фланцами, шпильками, гайками, прокладками, ТУ 3741-001-07533604-94</t>
  </si>
  <si>
    <t>Задвижка ЗКЛ-2-80-64, 31с45нж Клиновая с ручным приводом в комплекте с ответными фланцами, шпильками, гайками, прокладками, ТУ 3741-001-07533604-94</t>
  </si>
  <si>
    <t>Задвижка ЗКЛ-2-50-16, 30с41нж Клиновая с ручным приводом в комплекте с ответными фланцами, шпильками, гайками, прокладками, ТУ 3741-001-07533604-94</t>
  </si>
  <si>
    <t>Задвижка стальная, давление P - 6,3 Мпа, тип присодинения к трубопроводу - фланцевое. ГОСТ 9698-86</t>
  </si>
  <si>
    <t>24.20.11.01.10.13.16.13.1</t>
  </si>
  <si>
    <t xml:space="preserve">Стальная, бесшовная холодно- и теплодеформированная, ГОСТ 8732-87, 219х20мм  
</t>
  </si>
  <si>
    <t>в течение 70 дней с даты заключения договора</t>
  </si>
  <si>
    <t>ВВБГ 4Х10</t>
  </si>
  <si>
    <t>ВБбШв  3х10+1х6</t>
  </si>
  <si>
    <t xml:space="preserve">ВБбШв 4*16  </t>
  </si>
  <si>
    <t>ВБбШв  3х16+1х10</t>
  </si>
  <si>
    <t>ВБбШв 4*25</t>
  </si>
  <si>
    <t>ВБбШв 3х25+1х16</t>
  </si>
  <si>
    <t>ВБбШв 4*4</t>
  </si>
  <si>
    <t>КВБбШв 7*1.5</t>
  </si>
  <si>
    <t>КВБбШв 7х1,0</t>
  </si>
  <si>
    <t>27.32.13.00.02.03.07.03.2</t>
  </si>
  <si>
    <t>КВВГнг 10*1,5</t>
  </si>
  <si>
    <t>КВБбШв 10х1,0</t>
  </si>
  <si>
    <t>КВБбШв 14*1.5</t>
  </si>
  <si>
    <t>КВБбШв 14х1,0</t>
  </si>
  <si>
    <t>КВБбШв 4*1.0</t>
  </si>
  <si>
    <t>КВБбШв 5*2.5</t>
  </si>
  <si>
    <t>КВБбШв 5х1,0</t>
  </si>
  <si>
    <t>КГХЛ 1х95</t>
  </si>
  <si>
    <t>КГ 3*2.5+1*1.5</t>
  </si>
  <si>
    <t>КГХЛ  3х2,5+1х1,5</t>
  </si>
  <si>
    <t>КГ 3*1,5 + 1*1.5</t>
  </si>
  <si>
    <t>КГХЛ  3х1,5+1х1,5</t>
  </si>
  <si>
    <t>27.32.13.00.02.04.23.02.1</t>
  </si>
  <si>
    <t xml:space="preserve">КВК+2П (2х0,5) </t>
  </si>
  <si>
    <t>ГЕРДА-КВК 2х2х0,5</t>
  </si>
  <si>
    <t>Щит учетно-распределительный</t>
  </si>
  <si>
    <t>типа ЩРН, для изготовления электро-щитового оборудования (учетнораспределительных щитов с использованием модульной аппаратуры и счетчиков), для защиты сетей от токов перегрузки и короткого замыкания.</t>
  </si>
  <si>
    <t xml:space="preserve">Реле </t>
  </si>
  <si>
    <t>для управления постоянного и переменного тока на напряжение не более 1000 В. Работают в схемах автоматического управления электроприводами. Серии ТЭ, ТУ и другие.</t>
  </si>
  <si>
    <t>RM 84-2012-35-1024   240в</t>
  </si>
  <si>
    <t>Вилка-розетка</t>
  </si>
  <si>
    <t>Трехполюсные, расчитаные на напряжение более 250 В и силу тока свыше 16 А.</t>
  </si>
  <si>
    <t>24.45.30.01.10.10.10.11.2</t>
  </si>
  <si>
    <t>изделие из цветных металлов, пресованная, из магниевого сплава, ГОСТ 19441-74</t>
  </si>
  <si>
    <t>Протектор магниевый с кабелем и активатором в бумажном мешке ПМ 10У 10-2-10 УХЛ1</t>
  </si>
  <si>
    <t>Протектор с кабелем  ТУ У 01124980-001-97  АЦК-М</t>
  </si>
  <si>
    <t>28.12.12.00.00.00.24.11.1</t>
  </si>
  <si>
    <t>Насос-мотор</t>
  </si>
  <si>
    <t>Насос-мотор винтовой ГОСТ 17752-81</t>
  </si>
  <si>
    <t>насос циркуляционный, номинальный расход 1м3/час, мощность -0,18 квт, 3000 об/мин</t>
  </si>
  <si>
    <t>1313 Т</t>
  </si>
  <si>
    <t>19.20.29.00.00.20.11.10.1</t>
  </si>
  <si>
    <t xml:space="preserve">Смазка </t>
  </si>
  <si>
    <t xml:space="preserve">Солидол ,смазка общего назначения марка С,  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 </t>
  </si>
  <si>
    <t>Март-апрель, август-сентябрь, поставка по заявкам заказчика 2013 год</t>
  </si>
  <si>
    <t>1313-1 Т</t>
  </si>
  <si>
    <t>Июль-август
2013 год.</t>
  </si>
  <si>
    <t>1314 Т</t>
  </si>
  <si>
    <t>19.20.29.00.00.20.22.10.1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</si>
  <si>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</si>
  <si>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1314-1 Т</t>
  </si>
  <si>
    <t>2846 Т</t>
  </si>
  <si>
    <t>2847 Т</t>
  </si>
  <si>
    <t>2848 Т</t>
  </si>
  <si>
    <t>2849 Т</t>
  </si>
  <si>
    <t>2850 Т</t>
  </si>
  <si>
    <t>2851 Т</t>
  </si>
  <si>
    <t>2852 Т</t>
  </si>
  <si>
    <t>2853 Т</t>
  </si>
  <si>
    <t>2854 Т</t>
  </si>
  <si>
    <t>2855 Т</t>
  </si>
  <si>
    <t>2856 Т</t>
  </si>
  <si>
    <t>2857 Т</t>
  </si>
  <si>
    <t>2858 Т</t>
  </si>
  <si>
    <t>2859 Т</t>
  </si>
  <si>
    <t>2860 Т</t>
  </si>
  <si>
    <t>2861 Т</t>
  </si>
  <si>
    <t>2862 Т</t>
  </si>
  <si>
    <t>2863 Т</t>
  </si>
  <si>
    <t>2864 Т</t>
  </si>
  <si>
    <t>2865 Т</t>
  </si>
  <si>
    <t>2866 Т</t>
  </si>
  <si>
    <t>2867 Т</t>
  </si>
  <si>
    <t>2868 Т</t>
  </si>
  <si>
    <t>2869 Т</t>
  </si>
  <si>
    <t>2870 Т</t>
  </si>
  <si>
    <t>2871 Т</t>
  </si>
  <si>
    <t>2872 Т</t>
  </si>
  <si>
    <t>2873 Т</t>
  </si>
  <si>
    <t>2874 Т</t>
  </si>
  <si>
    <t>2875 Т</t>
  </si>
  <si>
    <t>2876 Т</t>
  </si>
  <si>
    <t>2877 Т</t>
  </si>
  <si>
    <t>2878 Т</t>
  </si>
  <si>
    <t>2879 Т</t>
  </si>
  <si>
    <t>2880 Т</t>
  </si>
  <si>
    <t>2881 Т</t>
  </si>
  <si>
    <t>2882 Т</t>
  </si>
  <si>
    <t>2883 Т</t>
  </si>
  <si>
    <t>2884 Т</t>
  </si>
  <si>
    <t>2885 Т</t>
  </si>
  <si>
    <t>2886 Т</t>
  </si>
  <si>
    <t>2887 Т</t>
  </si>
  <si>
    <t>2888 Т</t>
  </si>
  <si>
    <t>2889 Т</t>
  </si>
  <si>
    <t>2890 Т</t>
  </si>
  <si>
    <t>2891 Т</t>
  </si>
  <si>
    <t>2892 Т</t>
  </si>
  <si>
    <t>2893 Т</t>
  </si>
  <si>
    <t>2894 Т</t>
  </si>
  <si>
    <t>2895 Т</t>
  </si>
  <si>
    <t>2896 Т</t>
  </si>
  <si>
    <t>2897 Т</t>
  </si>
  <si>
    <t>2898 Т</t>
  </si>
  <si>
    <t>2899 Т</t>
  </si>
  <si>
    <t>2900 Т</t>
  </si>
  <si>
    <t>2901 Т</t>
  </si>
  <si>
    <t>2902 Т</t>
  </si>
  <si>
    <t>2903 Т</t>
  </si>
  <si>
    <t>2904 Т</t>
  </si>
  <si>
    <t>2905 Т</t>
  </si>
  <si>
    <t>2906 Т</t>
  </si>
  <si>
    <t>2907 Т</t>
  </si>
  <si>
    <t>2908 Т</t>
  </si>
  <si>
    <t>2909 Т</t>
  </si>
  <si>
    <t>2910 Т</t>
  </si>
  <si>
    <t>2911 Т</t>
  </si>
  <si>
    <t>2912 Т</t>
  </si>
  <si>
    <t>2913 Т</t>
  </si>
  <si>
    <t>2914 Т</t>
  </si>
  <si>
    <t>2915 Т</t>
  </si>
  <si>
    <t>2916 Т</t>
  </si>
  <si>
    <t>2917 Т</t>
  </si>
  <si>
    <t>2918 Т</t>
  </si>
  <si>
    <t>2919 Т</t>
  </si>
  <si>
    <t>2920 Т</t>
  </si>
  <si>
    <t>2921 Т</t>
  </si>
  <si>
    <t>2922 Т</t>
  </si>
  <si>
    <t>2923 Т</t>
  </si>
  <si>
    <t>2924 Т</t>
  </si>
  <si>
    <t>2925 Т</t>
  </si>
  <si>
    <t>2926 Т</t>
  </si>
  <si>
    <t>2927 Т</t>
  </si>
  <si>
    <t>2928 Т</t>
  </si>
  <si>
    <t>2929 Т</t>
  </si>
  <si>
    <t>2930 Т</t>
  </si>
  <si>
    <t>2931 Т</t>
  </si>
  <si>
    <t>2932 Т</t>
  </si>
  <si>
    <t>2933 Т</t>
  </si>
  <si>
    <t>2934 Т</t>
  </si>
  <si>
    <t>2935 Т</t>
  </si>
  <si>
    <t>2936 Т</t>
  </si>
  <si>
    <t>2937 Т</t>
  </si>
  <si>
    <t>2938 Т</t>
  </si>
  <si>
    <t>2939 Т</t>
  </si>
  <si>
    <t>2940 Т</t>
  </si>
  <si>
    <t>2941 Т</t>
  </si>
  <si>
    <t>2942 Т</t>
  </si>
  <si>
    <t>2943 Т</t>
  </si>
  <si>
    <t>2944 Т</t>
  </si>
  <si>
    <t>2945 Т</t>
  </si>
  <si>
    <t>2946 Т</t>
  </si>
  <si>
    <t>2947 Т</t>
  </si>
  <si>
    <t>2948 Т</t>
  </si>
  <si>
    <t>2949 Т</t>
  </si>
  <si>
    <t>2950 Т</t>
  </si>
  <si>
    <t>2951 Т</t>
  </si>
  <si>
    <t>2952 Т</t>
  </si>
  <si>
    <t>2953 Т</t>
  </si>
  <si>
    <t>2954 Т</t>
  </si>
  <si>
    <t>2955 Т</t>
  </si>
  <si>
    <t>2956 Т</t>
  </si>
  <si>
    <t>2957 Т</t>
  </si>
  <si>
    <t>2958 Т</t>
  </si>
  <si>
    <t>2959 Т</t>
  </si>
  <si>
    <t>2960 Т</t>
  </si>
  <si>
    <t>2961 Т</t>
  </si>
  <si>
    <r>
      <t xml:space="preserve">  Мощность двигателя, не менее –  107 кВт;  Рабочий  вес, не          менее – 18 000 кг.; Объем ковша  не менее - 1, 0 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; Усиленное рабочее оборудование (стрела, рукава, ковш-скальный);  Управление экскаваторным оборудованием – джойстиковое;  Наличие системы – кондиционирования и обогрева рабочего места оператора; Наличие автоматического подогрева и аварийной остановки двигателя; Наличие системы для обеспечения безопасности оператора при опрокидывании машины. </t>
    </r>
  </si>
  <si>
    <r>
      <t xml:space="preserve">     Высота выгрузки не менее – 3090мм.; Дальность выгруз-ки не менее – 1130мм.; Минимальный клиренс не менее – 45мм.; Расстояние между осей не более – 3 300мм.; Колея не более – 2 200мм.; Объем ковша не менее – 3м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; Грузоподъ-емность не менее – 5 000кг.; Время подъема ковша не более  - 6 сек.; Время опускания ковша не более – 1,5 сек.; Время выгрузки не более – 3,5 сек.; Габаритные размеры не более: 8 110х3 000х3 485мм.; Мощность не менее – 162кВт/220л/с.; Скорость не менее – 37 км/час.; Размер шин: 23,5-25-16РR.; Комплектация: кондиционер, отопление, наличие системы холодного запуска.  </t>
    </r>
  </si>
  <si>
    <r>
      <t xml:space="preserve">     Мощность двигателя, не менее - 33 кВт;  Производитель-ность, не менее - 5, 25 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/мин; Тип привода – дизельный двигатель;  Полная масса, не более – 1 690 кг;  </t>
    </r>
  </si>
  <si>
    <r>
      <t xml:space="preserve">         Мощность двигателя базового автомобиля  экскаватора,          не менее - 206 кВт;  Мах. радиус копания экскаватора на уров-не земли, не менее – 10 000мм; Ход телескопирования стрелы, не менее – 4,15м.; Угол поворота ковша вокруг продольной оси стрелы – 360 град.; Объем ковша экскаватора, не менее - 0, 63 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;  Мощность двигателя экскаватора,  не менее – 90 кВт;</t>
    </r>
  </si>
  <si>
    <r>
      <t xml:space="preserve">    Аппарат абразивоструйный (пескоструйный), для любого вида абразивоструйных работ в комплекте: с  баком объемом, не менее - 200 литров (наличие дозирующих вентилей, воздушными высокоэффективными фильтрами – влагомасло-отделителями для предотвращения попадания в бак конденсата и масел от компрессора),  с соплом -UBC-8.0, Вентури с АL оболочкой, вход 32 мм., с пескоструйным рукавом Ехtra Blast -32х48мм. (бухта-40м.),</t>
    </r>
    <r>
      <rPr>
        <sz val="10"/>
        <color indexed="56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с соплодержателем для рукава (п/с 32х48мм.) NHP-2, с крабовым сцеплением (п/с 32х48мм.) CQP-2 (нейлон), с рукавом для сжатого воздуха (19мм х 28 мм, Р.Д. 10 бар / Д.Р. 40 бар., бухта).  Наличие удобной ревизии.</t>
    </r>
  </si>
  <si>
    <r>
      <t xml:space="preserve">           Номинальная мощность двигателя, не менее -74, 5  кВт;  Эксплуатационный вес,  не менее – 7 000кг.; Глуби-на копания, не менее - 4 600 мм;  Объем универсального многофункционального переднего ковша, не менее -1, 2 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;  Номинальный объем заднего экскаваторного ковша,  не менее - 0,22 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.</t>
    </r>
  </si>
  <si>
    <r>
      <t xml:space="preserve">    Мощность двигателя, не менее -196/263 кВт/л.с;  Рабочая масса,  не более – 30 000 кг; Усиленное рабочее оборудова-ние (стрела, рукава, ковш);   Объемы ковша: первого экскава-тора,  не менее -1,5 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, второго экскаватора, не менее - 1,73 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;  Управление экскаваторным оборудованием – джойсти- ковое;  Наличие системы – кондиционирования и обогрева рабочего места оператора;</t>
    </r>
    <r>
      <rPr>
        <sz val="10"/>
        <color indexed="56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Наличие автоматического подо-грева и аварий-ной остановки двигателя; Наличие системы для обеспечения безопасности оператора при опрокидывании машины .</t>
    </r>
  </si>
  <si>
    <r>
      <t xml:space="preserve">     Мощность двигателя, не менее -112/150 кВт/л.с;  Рабочая масса,  не более - 22000 кг; Объем ковша, не менее – 1,25 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; Усиленное рабочее оборудование (стрела, рукава, ковш);  Управление экскаваторным оборудованием – джойстиковое;  Наличие системы – кондиционирования и обогрева рабочего места оператора;</t>
    </r>
    <r>
      <rPr>
        <sz val="10"/>
        <color indexed="56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Наличие автоматического подогрева и ава-риийной остановки двигателя;  Наличие системы для обеспе-чения безопасности оператора при опрокидывании машины</t>
    </r>
  </si>
  <si>
    <t>23.61.12.00.20.22.02.15.1</t>
  </si>
  <si>
    <t>23.61.20.00.30.50.01.04.1</t>
  </si>
  <si>
    <t>Панель</t>
  </si>
  <si>
    <t>23.61.12.00.20.22.01.11.1</t>
  </si>
  <si>
    <t>23.61.12.00.20.22.01.12.1</t>
  </si>
  <si>
    <t>23.61.20.00.10.20.01.02.1</t>
  </si>
  <si>
    <t>Фундамент</t>
  </si>
  <si>
    <t>23.61.12.00.10.40.00.10.1</t>
  </si>
  <si>
    <t>Блок опор мостов</t>
  </si>
  <si>
    <t>23.61.12.00.10.40.00.10.2</t>
  </si>
  <si>
    <t>25.93.13.00.00.10.18.10.1</t>
  </si>
  <si>
    <t>28.92.26.00.00.00.05.02.1</t>
  </si>
  <si>
    <t>Экскаваторы одноковшовые самоходные и ковшовые погрузчики с поворотом кабины на 360 градусов (полноповоротные машины), кроме фронтальных одноковшовых погрузчиков</t>
  </si>
  <si>
    <t>Экскаватор одноковшовый самоходный с ковшом емкостью от 1,25 до 1,6 м3 на уширенном гусеничном ходу</t>
  </si>
  <si>
    <t>29.31.22.00.00.00.10.14.1</t>
  </si>
  <si>
    <t>Стартер</t>
  </si>
  <si>
    <t>с электромеханическим перемещением шестерни привода, для прочих автомобилей</t>
  </si>
  <si>
    <t>29.31.10.00.00.00.12.13.1</t>
  </si>
  <si>
    <t>Клемма аккумулятора  длина 1 м</t>
  </si>
  <si>
    <t>Клемма аккумулятора  длина 1,5 м</t>
  </si>
  <si>
    <t>Провод высокого напряжения</t>
  </si>
  <si>
    <t>прочие</t>
  </si>
  <si>
    <t>29.32.30.00.15.00.29.07.1</t>
  </si>
  <si>
    <t xml:space="preserve">Указатель </t>
  </si>
  <si>
    <t>прочий</t>
  </si>
  <si>
    <t>Щиток приборовпанель приборовуказателей
 давления масла, температуры воды, тока и т. д.</t>
  </si>
  <si>
    <t>29.32.30.00.01.01.12.01.1</t>
  </si>
  <si>
    <t>Датчик  температуры воды  ТМ-100В,12в</t>
  </si>
  <si>
    <t>Датчик температуры охлаждающей жидкости (термистор)</t>
  </si>
  <si>
    <t>термисторы прямого подогрева</t>
  </si>
  <si>
    <t>27.32.13.00.01.05.25.15.1</t>
  </si>
  <si>
    <t>Провод сечением  2-2,5 мм2 ПГВА-2,5(Ж) 087400509</t>
  </si>
  <si>
    <t xml:space="preserve">Провод  </t>
  </si>
  <si>
    <t>ПГВА-2.5</t>
  </si>
  <si>
    <t>29.32.30.00.15.00.05.03.1</t>
  </si>
  <si>
    <t xml:space="preserve">Включатель </t>
  </si>
  <si>
    <t>массы</t>
  </si>
  <si>
    <t xml:space="preserve">  131-3703140 типа ВК-318Б</t>
  </si>
  <si>
    <t>29.31.22.00.00.00.30.02.1</t>
  </si>
  <si>
    <t>Генератор в сборе Г-964.3701-1</t>
  </si>
  <si>
    <t>номинальное напряжение не более 14 В, постоянного тока, с последовательным возбуждением</t>
  </si>
  <si>
    <t>Генератор в сборе 4627.3701000</t>
  </si>
  <si>
    <t>29.32.30.00.02.04.01.03.1</t>
  </si>
  <si>
    <t>Датчик давления масла</t>
  </si>
  <si>
    <t>для прочих автомобилей</t>
  </si>
  <si>
    <t>28.30.93.00.00.00.11.18.1</t>
  </si>
  <si>
    <t>Натяжитель</t>
  </si>
  <si>
    <t>устройство, с помощью которого устраняется чрезмерное провисание цепь, ремня гРМ</t>
  </si>
  <si>
    <t>29.31.23.00.00.00.11.11.1</t>
  </si>
  <si>
    <t>Фонарь</t>
  </si>
  <si>
    <t>правый, задний</t>
  </si>
  <si>
    <t>Трубопровод выпускной Д37М-1008120Г9</t>
  </si>
  <si>
    <t>30.20.40.00.00.08.03.77.1</t>
  </si>
  <si>
    <t>Коллектор всасывающий</t>
  </si>
  <si>
    <t>для подвижного состава</t>
  </si>
  <si>
    <t>29.32.30.00.15.00.51.03.1</t>
  </si>
  <si>
    <t>Прокладка коллектора</t>
  </si>
  <si>
    <t>к специализированному автотранспорту</t>
  </si>
  <si>
    <t>29.32.30.00.01.01.01.32.1</t>
  </si>
  <si>
    <t>Патрубок системы охлаждения</t>
  </si>
  <si>
    <t>для прочих  автомобилей</t>
  </si>
  <si>
    <t>29.10.19.00.00.10.16.11.1</t>
  </si>
  <si>
    <t>Поршневой палец</t>
  </si>
  <si>
    <t xml:space="preserve">для дизельного двигателя </t>
  </si>
  <si>
    <t>28.15.10.00.00.00.18.22.1</t>
  </si>
  <si>
    <t>подшипник роликовый радиально-упорный двухрядный</t>
  </si>
  <si>
    <t>подшипник роликовый радиально-упорный двухрядный с коническими роликами, наружным диаметром 220 мм</t>
  </si>
  <si>
    <t>28.15.10.00.00.00.14.77.1</t>
  </si>
  <si>
    <t>подшипник роликовый радиальный сферический двухрядный</t>
  </si>
  <si>
    <t>подшипник роликовый радиальный сферический двухрядный с конусным отверстием внутренних колец, наружным диаметром 180 мм</t>
  </si>
  <si>
    <t>29.32.30.00.15.00.33.16.1</t>
  </si>
  <si>
    <t>Сальник</t>
  </si>
  <si>
    <t>22.19.42.00.00.10.30.42.1</t>
  </si>
  <si>
    <t>Ремень</t>
  </si>
  <si>
    <t> Ремень клиновый приводный  с сечением В(Б)-5000. ГОСТ 1284-89.</t>
  </si>
  <si>
    <t>28.92.26.00.00.00.04.01.1</t>
  </si>
  <si>
    <t>Экскаватор одноковшовый самоходный с ковшом емкостью 1,0 м3 на гусеничном ходу</t>
  </si>
  <si>
    <t>Исключить  следующие позиции по работам:</t>
  </si>
  <si>
    <t>3,4,5,8,11,12,20,21</t>
  </si>
  <si>
    <t>41.00.40.20.60.00.00</t>
  </si>
  <si>
    <t>Работы строительные по ремонту помещения</t>
  </si>
  <si>
    <t>28.41.31.00.00.00.25.16.1</t>
  </si>
  <si>
    <t>Перемотчик (станок намоточный)</t>
  </si>
  <si>
    <t>для перемотки стретча и других плёночных материалов</t>
  </si>
  <si>
    <t>2524 Т</t>
  </si>
  <si>
    <t>19.20.29.00.00.11.40.43.2</t>
  </si>
  <si>
    <t>Масло моторное</t>
  </si>
  <si>
    <t xml:space="preserve">для дизельных двигателей М-8Г2к, классификация SAE 20, API СС, плотность при 20° С 905 кг/м3, вязкость кинематическая, мм2/с (сСт) при 100 °С, 8,0±0,5, температура застывания не выше - 30С </t>
  </si>
  <si>
    <t>2524-1 Т</t>
  </si>
  <si>
    <t>2525-1 Т</t>
  </si>
  <si>
    <t>19.20.29.00.00.11.40.44.2</t>
  </si>
  <si>
    <t>масла для дизельных двигателей М-10Г2к высший сорт, классификация SAE 30, API СС, плотность при 20° С 900 кг/м3, вязкость кинематическая 11,0±0,5 мм2/с (сСт) при 100 °С, температура застывания не выше -30 °С</t>
  </si>
  <si>
    <t>2525-2 Т</t>
  </si>
  <si>
    <t>2526-1 Т</t>
  </si>
  <si>
    <t>19.20.29.00.00.11.20.36.1</t>
  </si>
  <si>
    <t>для бензиновых двигателей обозначение по SAE 15W-40 к использованию при температуре -20 ... +45 °С</t>
  </si>
  <si>
    <t>Литр (куб. дм.)</t>
  </si>
  <si>
    <t>2526-2 Т</t>
  </si>
  <si>
    <t>2527 Т</t>
  </si>
  <si>
    <t>19.20.29.00.00.11.40.17.2</t>
  </si>
  <si>
    <t>для дизельных двигателей с обозначением по SAE 10W-40 к использованию при температуре -25... +35 °С</t>
  </si>
  <si>
    <t>2527-1 Т</t>
  </si>
  <si>
    <t>2528 Т</t>
  </si>
  <si>
    <t>19.20.29.00.00.11.20.31.1</t>
  </si>
  <si>
    <t>для бензиновых двигателей обозначение по SAE 10W-30 к использованию при температуре -25 ... +30°С</t>
  </si>
  <si>
    <t>2528-1 Т</t>
  </si>
  <si>
    <t>2529 Т</t>
  </si>
  <si>
    <t>19.20.29.00.00.11.40.15.1</t>
  </si>
  <si>
    <t>для дизельных двигателей с обозначением по SAE 5W-40 к использованию при температуре -30 ... +35°С</t>
  </si>
  <si>
    <t>2529-1 Т</t>
  </si>
  <si>
    <t>2530 Т</t>
  </si>
  <si>
    <t>19.20.29.00.00.11.20.18.1</t>
  </si>
  <si>
    <t>для бензиновых двигателей с обозначением по SAE 30, летнее к использованию при диапазоне температур от 0 до +30°С</t>
  </si>
  <si>
    <t>2530-1 Т</t>
  </si>
  <si>
    <t>2531-1 Т</t>
  </si>
  <si>
    <t>19.20.29.00.00.00.16.25.2</t>
  </si>
  <si>
    <t>Масло трансмиссионное</t>
  </si>
  <si>
    <t>ТАД-17и, плотность 907 кг/м3 при 20° С, вязкость кинематическая  при 50 °С не менее 17,5 мм2/с (сСт)</t>
  </si>
  <si>
    <t>2531-2 Т</t>
  </si>
  <si>
    <t>2532 Т</t>
  </si>
  <si>
    <t>19.20.29.00.00.00.16.26.1</t>
  </si>
  <si>
    <t>85W-140 Высоковязкое всесезонное минеральное масло для агрегатов механических трансмиссий</t>
  </si>
  <si>
    <t>2532-1 Т</t>
  </si>
  <si>
    <t>2533-1 Т</t>
  </si>
  <si>
    <t>75W-90 Полностью синтетическое всесезонное масло для трансмиссий и ведущих мостов</t>
  </si>
  <si>
    <t>2533-2 Т</t>
  </si>
  <si>
    <t>2534-1 Т</t>
  </si>
  <si>
    <t>19.20.29.00.00.00.12.31.2</t>
  </si>
  <si>
    <t>Масло гидравлическое</t>
  </si>
  <si>
    <t>Масло гидравлическое МГЕ-46в  для гидравлических систем (гидростатического привода) сельскохозяйственной и другой техники, работающей при давлении до 35 МПа с кратковременным повышением до 42 МПа.</t>
  </si>
  <si>
    <t>2534-2 Т</t>
  </si>
  <si>
    <t>2535-1 Т</t>
  </si>
  <si>
    <t>19.20.29.00.00.00.12.17.2</t>
  </si>
  <si>
    <t>гидравлическое ВМГЗ, Обозначение по ГОСТ 17479.3-85 — МГ-15-В. Кинематическая вязкость: при 50°С, не менее – 10 м2/с, при -40°С, не менее – 1500 м2/с. Температура, °С: вспышки в открытом тигле, не ниже 135;</t>
  </si>
  <si>
    <t>2535-2 Т</t>
  </si>
  <si>
    <t>2536-1 Т</t>
  </si>
  <si>
    <t>19.20.29.00.00.00.12.31.1</t>
  </si>
  <si>
    <t>Масло гидравлическое НD-46</t>
  </si>
  <si>
    <t>2536-2 Т</t>
  </si>
  <si>
    <t>2537-1 Т</t>
  </si>
  <si>
    <t>HLP-32 высококачественное гидравлическое масло на нефтяной основе с присадками для уменьшения износа</t>
  </si>
  <si>
    <t>2537-2 Т</t>
  </si>
  <si>
    <t>2538 Т</t>
  </si>
  <si>
    <t>HLP-46 исползуется при высоких тепловых и механических нагрузках в стационарных и передвижных гидравлических системах</t>
  </si>
  <si>
    <t>2538-1 Т</t>
  </si>
  <si>
    <t>2539-1 Т</t>
  </si>
  <si>
    <t>L-HM32 с улучшеными высокими противоизносными характеристиками соответственно своему классу качества и взякости. Эти масла могут также применяться в гидравлических системах строительных и горных машин.</t>
  </si>
  <si>
    <t>2539-2 Т</t>
  </si>
  <si>
    <t>2540-1 Т</t>
  </si>
  <si>
    <t>DTE-26</t>
  </si>
  <si>
    <t>2540-2 Т</t>
  </si>
  <si>
    <t>2541-1 Т</t>
  </si>
  <si>
    <t>19.20.29.00.00.20.52.10.1</t>
  </si>
  <si>
    <t>KPF2K-20</t>
  </si>
  <si>
    <t>2541-2 Т</t>
  </si>
  <si>
    <t>2542-1 Т</t>
  </si>
  <si>
    <t>KP2R-20</t>
  </si>
  <si>
    <t>2542-2 Т</t>
  </si>
  <si>
    <t>2543-1 Т</t>
  </si>
  <si>
    <t xml:space="preserve">смазка </t>
  </si>
  <si>
    <t xml:space="preserve">адгезионая </t>
  </si>
  <si>
    <t>2543-2 Т</t>
  </si>
  <si>
    <t>2544-1 Т</t>
  </si>
  <si>
    <t>Смазка GP00N-20</t>
  </si>
  <si>
    <t>GP00N-20</t>
  </si>
  <si>
    <t>2544-2 Т</t>
  </si>
  <si>
    <t>2545-1 Т</t>
  </si>
  <si>
    <t>Смазка</t>
  </si>
  <si>
    <t>силиконовая</t>
  </si>
  <si>
    <t>2545-2 Т</t>
  </si>
  <si>
    <t>2546-1 Т</t>
  </si>
  <si>
    <t>20.59.43.00.00.20.10.10.3</t>
  </si>
  <si>
    <t>Защитное средство для с/охлаждения</t>
  </si>
  <si>
    <t>ASTM 4985 Температура начала замерзания не выше -35 °С, при разбавлении дистиллированной водой в объемном соотношении 1:1</t>
  </si>
  <si>
    <t>2546-2 Т</t>
  </si>
  <si>
    <t>2547-1 Т</t>
  </si>
  <si>
    <t>Охлаждающая жидкость (антифриз)</t>
  </si>
  <si>
    <t>Температура начала замерзания не выше -35 °С, при разбавлении дистиллированной водой в объемном соотношении 1:1</t>
  </si>
  <si>
    <t>2547-2 Т</t>
  </si>
  <si>
    <t>800</t>
  </si>
  <si>
    <t>Апрель 2013г.</t>
  </si>
  <si>
    <t>Приказ №149  от  15.04.2013 год.</t>
  </si>
  <si>
    <t>29.52.25.00.00.00.02.01.1</t>
  </si>
  <si>
    <t>Погрузчик самоходный фронтальный одноковшовый прочий: тракторный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</si>
</sst>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\$#,##0.00_);[Red]&quot;($&quot;#,##0.00\)"/>
    <numFmt numFmtId="173" formatCode="_-* #,##0.00_р_._-;\-* #,##0.00_р_._-;_-* \-??_р_._-;_-@_-"/>
    <numFmt numFmtId="174" formatCode="_(* #,##0.00_);_(* \(#,##0.00\);_(* \-??_);_(@_)"/>
    <numFmt numFmtId="175" formatCode="#,##0_р_."/>
    <numFmt numFmtId="176" formatCode="_-* #,##0_р_._-;\-* #,##0_р_._-;_-* \-??_р_._-;_-@_-"/>
    <numFmt numFmtId="177" formatCode="_(* #,##0_);_(* \(#,##0\);_(* \-??_);_(@_)"/>
    <numFmt numFmtId="178" formatCode="mm/yy"/>
    <numFmt numFmtId="179" formatCode="\ #,##0&quot;    &quot;;\-#,##0&quot;    &quot;;&quot; -&quot;#&quot;    &quot;;@\ "/>
    <numFmt numFmtId="180" formatCode="#,##0.0"/>
    <numFmt numFmtId="181" formatCode="_-* #,##0.0_р_._-;\-* #,##0.0_р_._-;_-* \-??_р_._-;_-@_-"/>
    <numFmt numFmtId="182" formatCode="_-* #,##0.000_р_._-;\-* #,##0.000_р_._-;_-* \-??_р_._-;_-@_-"/>
    <numFmt numFmtId="183" formatCode="_-* #,##0.0000_р_._-;\-* #,##0.0000_р_._-;_-* \-??_р_._-;_-@_-"/>
    <numFmt numFmtId="184" formatCode="_-* #,##0.00000_р_._-;\-* #,##0.00000_р_._-;_-* \-??_р_._-;_-@_-"/>
    <numFmt numFmtId="185" formatCode="_(* #,##0_);_(* \(#,##0\);_(* &quot;-&quot;??_);_(@_)"/>
    <numFmt numFmtId="186" formatCode="_(* #,##0.00_);_(* \(#,##0.00\);_(* &quot;-&quot;??_);_(@_)"/>
    <numFmt numFmtId="187" formatCode="0.000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_р_._-;\-* #,##0_р_._-;_-* &quot;-&quot;??_р_._-;_-@_-"/>
    <numFmt numFmtId="194" formatCode="[$-FC19]d\ mmmm\ yyyy\ &quot;г.&quot;"/>
    <numFmt numFmtId="195" formatCode="dd/mm/yy;@"/>
    <numFmt numFmtId="196" formatCode="#,##0_ ;\-#,##0\ "/>
    <numFmt numFmtId="197" formatCode="#,##0.000"/>
    <numFmt numFmtId="198" formatCode="\ #,##0.00&quot;    &quot;;\-#,##0.00&quot;    &quot;;&quot; -&quot;#&quot;    &quot;;@\ "/>
    <numFmt numFmtId="199" formatCode="_-* #,##0.0_р_._-;\-* #,##0.0_р_._-;_-* &quot;-&quot;??_р_._-;_-@_-"/>
    <numFmt numFmtId="200" formatCode="_-* #,##0.000_р_._-;\-* #,##0.000_р_._-;_-* &quot;-&quot;???_р_._-;_-@_-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Times New Roman"/>
      <family val="1"/>
    </font>
    <font>
      <sz val="10"/>
      <name val="MS Sans Serif"/>
      <family val="2"/>
    </font>
    <font>
      <sz val="10"/>
      <color indexed="56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 applyBorder="0" applyProtection="0">
      <alignment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43" fontId="2" fillId="0" borderId="0" applyFont="0" applyFill="0" applyBorder="0" applyAlignment="0" applyProtection="0"/>
    <xf numFmtId="172" fontId="1" fillId="0" borderId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174" fontId="1" fillId="0" borderId="0" applyFill="0" applyBorder="0" applyAlignment="0" applyProtection="0"/>
    <xf numFmtId="174" fontId="0" fillId="0" borderId="0" applyFill="0" applyBorder="0" applyAlignment="0" applyProtection="0"/>
    <xf numFmtId="18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0" fillId="24" borderId="10" xfId="67" applyFont="1" applyFill="1" applyBorder="1" applyAlignment="1">
      <alignment horizontal="center" vertical="center"/>
      <protection/>
    </xf>
    <xf numFmtId="0" fontId="20" fillId="24" borderId="10" xfId="67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0" xfId="67" applyFont="1" applyFill="1" applyBorder="1" applyAlignment="1">
      <alignment horizontal="center" vertical="center"/>
      <protection/>
    </xf>
    <xf numFmtId="0" fontId="20" fillId="24" borderId="0" xfId="67" applyFont="1" applyFill="1" applyAlignment="1">
      <alignment horizontal="center" vertical="center"/>
      <protection/>
    </xf>
    <xf numFmtId="0" fontId="21" fillId="25" borderId="0" xfId="67" applyFont="1" applyFill="1" applyBorder="1" applyAlignment="1">
      <alignment horizontal="center" vertical="center"/>
      <protection/>
    </xf>
    <xf numFmtId="0" fontId="21" fillId="25" borderId="0" xfId="67" applyFont="1" applyFill="1" applyAlignment="1">
      <alignment horizontal="center" vertical="center"/>
      <protection/>
    </xf>
    <xf numFmtId="0" fontId="20" fillId="26" borderId="0" xfId="67" applyFont="1" applyFill="1" applyBorder="1" applyAlignment="1">
      <alignment horizontal="center" vertical="center"/>
      <protection/>
    </xf>
    <xf numFmtId="0" fontId="20" fillId="25" borderId="0" xfId="67" applyFont="1" applyFill="1" applyBorder="1" applyAlignment="1">
      <alignment horizontal="center" vertical="center"/>
      <protection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10" xfId="67" applyFont="1" applyFill="1" applyBorder="1" applyAlignment="1">
      <alignment horizontal="center" vertical="center"/>
      <protection/>
    </xf>
    <xf numFmtId="0" fontId="20" fillId="25" borderId="10" xfId="67" applyFont="1" applyFill="1" applyBorder="1" applyAlignment="1">
      <alignment horizontal="center" vertical="center" wrapText="1"/>
      <protection/>
    </xf>
    <xf numFmtId="0" fontId="21" fillId="25" borderId="10" xfId="0" applyFont="1" applyFill="1" applyBorder="1" applyAlignment="1">
      <alignment horizontal="center" vertical="center" wrapText="1"/>
    </xf>
    <xf numFmtId="0" fontId="20" fillId="26" borderId="10" xfId="67" applyFont="1" applyFill="1" applyBorder="1" applyAlignment="1">
      <alignment horizontal="center" vertical="center"/>
      <protection/>
    </xf>
    <xf numFmtId="0" fontId="20" fillId="25" borderId="10" xfId="105" applyNumberFormat="1" applyFont="1" applyFill="1" applyBorder="1" applyAlignment="1" applyProtection="1">
      <alignment horizontal="center" vertical="center"/>
      <protection hidden="1"/>
    </xf>
    <xf numFmtId="174" fontId="20" fillId="25" borderId="10" xfId="116" applyNumberFormat="1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/>
    </xf>
    <xf numFmtId="0" fontId="21" fillId="25" borderId="0" xfId="67" applyFont="1" applyFill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/>
    </xf>
    <xf numFmtId="0" fontId="20" fillId="24" borderId="10" xfId="101" applyNumberFormat="1" applyFont="1" applyFill="1" applyBorder="1" applyAlignment="1" applyProtection="1">
      <alignment horizontal="center" vertical="center" wrapText="1"/>
      <protection hidden="1"/>
    </xf>
    <xf numFmtId="0" fontId="34" fillId="24" borderId="10" xfId="67" applyFont="1" applyFill="1" applyBorder="1" applyAlignment="1">
      <alignment horizontal="center" vertical="center" wrapText="1"/>
      <protection/>
    </xf>
    <xf numFmtId="0" fontId="20" fillId="24" borderId="10" xfId="99" applyNumberFormat="1" applyFont="1" applyFill="1" applyBorder="1" applyAlignment="1" applyProtection="1">
      <alignment horizontal="center" vertical="center" wrapText="1"/>
      <protection hidden="1"/>
    </xf>
    <xf numFmtId="0" fontId="21" fillId="24" borderId="10" xfId="0" applyFont="1" applyFill="1" applyBorder="1" applyAlignment="1">
      <alignment horizontal="center" vertical="center" wrapText="1"/>
    </xf>
    <xf numFmtId="0" fontId="21" fillId="25" borderId="10" xfId="67" applyFont="1" applyFill="1" applyBorder="1" applyAlignment="1">
      <alignment horizontal="center" vertical="center"/>
      <protection/>
    </xf>
    <xf numFmtId="0" fontId="21" fillId="25" borderId="10" xfId="67" applyFont="1" applyFill="1" applyBorder="1" applyAlignment="1">
      <alignment horizontal="center" vertical="center" wrapText="1"/>
      <protection/>
    </xf>
    <xf numFmtId="0" fontId="21" fillId="25" borderId="10" xfId="0" applyFont="1" applyFill="1" applyBorder="1" applyAlignment="1">
      <alignment horizontal="center" vertical="center"/>
    </xf>
    <xf numFmtId="179" fontId="20" fillId="24" borderId="10" xfId="119" applyNumberFormat="1" applyFont="1" applyFill="1" applyBorder="1" applyAlignment="1" applyProtection="1">
      <alignment horizontal="center" vertical="center" wrapText="1"/>
      <protection/>
    </xf>
    <xf numFmtId="173" fontId="20" fillId="24" borderId="10" xfId="116" applyFont="1" applyFill="1" applyBorder="1" applyAlignment="1" applyProtection="1">
      <alignment horizontal="center" vertical="center" wrapText="1"/>
      <protection/>
    </xf>
    <xf numFmtId="0" fontId="20" fillId="26" borderId="0" xfId="67" applyFont="1" applyFill="1" applyAlignment="1">
      <alignment horizontal="center" vertical="center"/>
      <protection/>
    </xf>
    <xf numFmtId="0" fontId="34" fillId="25" borderId="10" xfId="0" applyFont="1" applyFill="1" applyBorder="1" applyAlignment="1">
      <alignment horizontal="center" vertical="center"/>
    </xf>
    <xf numFmtId="0" fontId="34" fillId="25" borderId="10" xfId="67" applyFont="1" applyFill="1" applyBorder="1" applyAlignment="1">
      <alignment horizontal="center" vertical="center" wrapText="1"/>
      <protection/>
    </xf>
    <xf numFmtId="0" fontId="34" fillId="25" borderId="10" xfId="0" applyFont="1" applyFill="1" applyBorder="1" applyAlignment="1">
      <alignment horizontal="center" vertical="center" wrapText="1"/>
    </xf>
    <xf numFmtId="9" fontId="34" fillId="25" borderId="10" xfId="0" applyNumberFormat="1" applyFont="1" applyFill="1" applyBorder="1" applyAlignment="1">
      <alignment horizontal="center" vertical="center"/>
    </xf>
    <xf numFmtId="0" fontId="20" fillId="25" borderId="10" xfId="0" applyFont="1" applyFill="1" applyBorder="1" applyAlignment="1" applyProtection="1">
      <alignment horizontal="center" vertical="center" wrapText="1"/>
      <protection locked="0"/>
    </xf>
    <xf numFmtId="49" fontId="34" fillId="25" borderId="10" xfId="0" applyNumberFormat="1" applyFont="1" applyFill="1" applyBorder="1" applyAlignment="1">
      <alignment horizontal="center" vertical="center"/>
    </xf>
    <xf numFmtId="43" fontId="34" fillId="25" borderId="10" xfId="121" applyFont="1" applyFill="1" applyBorder="1" applyAlignment="1">
      <alignment horizontal="center" vertical="center" wrapText="1"/>
    </xf>
    <xf numFmtId="9" fontId="20" fillId="24" borderId="10" xfId="67" applyNumberFormat="1" applyFont="1" applyFill="1" applyBorder="1" applyAlignment="1">
      <alignment horizontal="center" vertical="center"/>
      <protection/>
    </xf>
    <xf numFmtId="1" fontId="21" fillId="25" borderId="10" xfId="67" applyNumberFormat="1" applyFont="1" applyFill="1" applyBorder="1" applyAlignment="1">
      <alignment horizontal="center" vertical="center" wrapText="1"/>
      <protection/>
    </xf>
    <xf numFmtId="0" fontId="34" fillId="26" borderId="10" xfId="0" applyFont="1" applyFill="1" applyBorder="1" applyAlignment="1">
      <alignment horizontal="center" vertical="center" wrapText="1"/>
    </xf>
    <xf numFmtId="0" fontId="34" fillId="25" borderId="10" xfId="69" applyFont="1" applyFill="1" applyBorder="1" applyAlignment="1">
      <alignment horizontal="center" vertical="center" wrapText="1"/>
      <protection/>
    </xf>
    <xf numFmtId="49" fontId="34" fillId="25" borderId="10" xfId="121" applyNumberFormat="1" applyFont="1" applyFill="1" applyBorder="1" applyAlignment="1">
      <alignment horizontal="center" vertical="center" wrapText="1"/>
    </xf>
    <xf numFmtId="0" fontId="34" fillId="25" borderId="10" xfId="69" applyFont="1" applyFill="1" applyBorder="1" applyAlignment="1">
      <alignment horizontal="center" vertical="center"/>
      <protection/>
    </xf>
    <xf numFmtId="3" fontId="34" fillId="25" borderId="10" xfId="0" applyNumberFormat="1" applyFont="1" applyFill="1" applyBorder="1" applyAlignment="1">
      <alignment horizontal="center" vertical="center"/>
    </xf>
    <xf numFmtId="0" fontId="34" fillId="25" borderId="10" xfId="74" applyNumberFormat="1" applyFont="1" applyFill="1" applyBorder="1" applyAlignment="1">
      <alignment horizontal="center" vertical="center" wrapText="1"/>
      <protection/>
    </xf>
    <xf numFmtId="3" fontId="34" fillId="25" borderId="10" xfId="105" applyNumberFormat="1" applyFont="1" applyFill="1" applyBorder="1" applyAlignment="1" applyProtection="1">
      <alignment horizontal="center" vertical="center" wrapText="1"/>
      <protection hidden="1"/>
    </xf>
    <xf numFmtId="43" fontId="34" fillId="25" borderId="10" xfId="0" applyNumberFormat="1" applyFont="1" applyFill="1" applyBorder="1" applyAlignment="1">
      <alignment horizontal="center" vertical="center"/>
    </xf>
    <xf numFmtId="3" fontId="34" fillId="25" borderId="10" xfId="69" applyNumberFormat="1" applyFont="1" applyFill="1" applyBorder="1" applyAlignment="1">
      <alignment horizontal="center" vertical="center"/>
      <protection/>
    </xf>
    <xf numFmtId="4" fontId="34" fillId="25" borderId="10" xfId="121" applyNumberFormat="1" applyFont="1" applyFill="1" applyBorder="1" applyAlignment="1">
      <alignment horizontal="center" vertical="center" wrapText="1"/>
    </xf>
    <xf numFmtId="9" fontId="21" fillId="24" borderId="10" xfId="67" applyNumberFormat="1" applyFont="1" applyFill="1" applyBorder="1" applyAlignment="1">
      <alignment horizontal="center" vertical="center"/>
      <protection/>
    </xf>
    <xf numFmtId="0" fontId="21" fillId="25" borderId="10" xfId="80" applyFont="1" applyFill="1" applyBorder="1" applyAlignment="1">
      <alignment horizontal="center" vertical="center" wrapText="1"/>
      <protection/>
    </xf>
    <xf numFmtId="0" fontId="21" fillId="24" borderId="10" xfId="67" applyFont="1" applyFill="1" applyBorder="1" applyAlignment="1">
      <alignment horizontal="center" vertical="center" wrapText="1"/>
      <protection/>
    </xf>
    <xf numFmtId="0" fontId="20" fillId="24" borderId="10" xfId="69" applyFont="1" applyFill="1" applyBorder="1" applyAlignment="1">
      <alignment horizontal="center" vertical="center"/>
      <protection/>
    </xf>
    <xf numFmtId="49" fontId="21" fillId="25" borderId="10" xfId="74" applyNumberFormat="1" applyFont="1" applyFill="1" applyBorder="1" applyAlignment="1">
      <alignment horizontal="center" vertical="center"/>
      <protection/>
    </xf>
    <xf numFmtId="0" fontId="21" fillId="25" borderId="10" xfId="74" applyNumberFormat="1" applyFont="1" applyFill="1" applyBorder="1" applyAlignment="1">
      <alignment horizontal="center" vertical="center" wrapText="1"/>
      <protection/>
    </xf>
    <xf numFmtId="9" fontId="21" fillId="25" borderId="10" xfId="69" applyNumberFormat="1" applyFont="1" applyFill="1" applyBorder="1" applyAlignment="1">
      <alignment horizontal="center" vertical="center"/>
      <protection/>
    </xf>
    <xf numFmtId="0" fontId="21" fillId="25" borderId="10" xfId="69" applyFont="1" applyFill="1" applyBorder="1" applyAlignment="1">
      <alignment horizontal="center" vertical="center" wrapText="1"/>
      <protection/>
    </xf>
    <xf numFmtId="0" fontId="21" fillId="25" borderId="10" xfId="83" applyFont="1" applyFill="1" applyBorder="1" applyAlignment="1">
      <alignment horizontal="center" vertical="center" wrapText="1"/>
      <protection/>
    </xf>
    <xf numFmtId="0" fontId="20" fillId="24" borderId="10" xfId="69" applyFont="1" applyFill="1" applyBorder="1" applyAlignment="1">
      <alignment horizontal="center" vertical="center" wrapText="1"/>
      <protection/>
    </xf>
    <xf numFmtId="0" fontId="22" fillId="25" borderId="10" xfId="67" applyFont="1" applyFill="1" applyBorder="1" applyAlignment="1">
      <alignment horizontal="center" vertical="center"/>
      <protection/>
    </xf>
    <xf numFmtId="0" fontId="20" fillId="25" borderId="10" xfId="73" applyFont="1" applyFill="1" applyBorder="1" applyAlignment="1" applyProtection="1">
      <alignment horizontal="center" vertical="center" wrapText="1"/>
      <protection/>
    </xf>
    <xf numFmtId="49" fontId="20" fillId="24" borderId="10" xfId="116" applyNumberFormat="1" applyFont="1" applyFill="1" applyBorder="1" applyAlignment="1" applyProtection="1">
      <alignment horizontal="center" vertical="center" wrapText="1"/>
      <protection/>
    </xf>
    <xf numFmtId="0" fontId="21" fillId="25" borderId="10" xfId="0" applyFont="1" applyFill="1" applyBorder="1" applyAlignment="1">
      <alignment horizontal="left" vertical="top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0" fontId="20" fillId="25" borderId="10" xfId="70" applyFont="1" applyFill="1" applyBorder="1" applyAlignment="1">
      <alignment horizontal="center" vertical="center" wrapText="1"/>
      <protection/>
    </xf>
    <xf numFmtId="0" fontId="21" fillId="25" borderId="10" xfId="0" applyNumberFormat="1" applyFont="1" applyFill="1" applyBorder="1" applyAlignment="1">
      <alignment horizontal="center" vertical="center"/>
    </xf>
    <xf numFmtId="0" fontId="21" fillId="25" borderId="10" xfId="70" applyFont="1" applyFill="1" applyBorder="1" applyAlignment="1">
      <alignment horizontal="center" vertical="center" wrapText="1"/>
      <protection/>
    </xf>
    <xf numFmtId="173" fontId="20" fillId="24" borderId="10" xfId="116" applyFont="1" applyFill="1" applyBorder="1" applyAlignment="1" applyProtection="1">
      <alignment horizontal="center" vertical="center"/>
      <protection/>
    </xf>
    <xf numFmtId="0" fontId="25" fillId="25" borderId="11" xfId="67" applyFont="1" applyFill="1" applyBorder="1" applyAlignment="1">
      <alignment horizontal="center" vertical="center" wrapText="1"/>
      <protection/>
    </xf>
    <xf numFmtId="3" fontId="22" fillId="25" borderId="0" xfId="67" applyNumberFormat="1" applyFont="1" applyFill="1" applyBorder="1" applyAlignment="1">
      <alignment horizontal="center" vertical="center"/>
      <protection/>
    </xf>
    <xf numFmtId="0" fontId="21" fillId="25" borderId="0" xfId="67" applyFont="1" applyFill="1" applyBorder="1" applyAlignment="1">
      <alignment horizontal="center" vertical="center" wrapText="1"/>
      <protection/>
    </xf>
    <xf numFmtId="49" fontId="21" fillId="25" borderId="0" xfId="0" applyNumberFormat="1" applyFont="1" applyFill="1" applyBorder="1" applyAlignment="1">
      <alignment horizontal="center" vertical="center" wrapText="1"/>
    </xf>
    <xf numFmtId="173" fontId="20" fillId="25" borderId="0" xfId="116" applyFont="1" applyFill="1" applyBorder="1" applyAlignment="1">
      <alignment horizontal="center" vertical="center" wrapText="1"/>
    </xf>
    <xf numFmtId="0" fontId="20" fillId="27" borderId="10" xfId="67" applyFont="1" applyFill="1" applyBorder="1" applyAlignment="1">
      <alignment horizontal="center" vertical="center"/>
      <protection/>
    </xf>
    <xf numFmtId="0" fontId="20" fillId="28" borderId="10" xfId="0" applyFont="1" applyFill="1" applyBorder="1" applyAlignment="1">
      <alignment horizontal="center" vertical="center" wrapText="1"/>
    </xf>
    <xf numFmtId="0" fontId="20" fillId="28" borderId="10" xfId="67" applyFont="1" applyFill="1" applyBorder="1" applyAlignment="1">
      <alignment horizontal="center" vertical="center"/>
      <protection/>
    </xf>
    <xf numFmtId="0" fontId="20" fillId="28" borderId="10" xfId="67" applyFont="1" applyFill="1" applyBorder="1" applyAlignment="1">
      <alignment horizontal="center" vertical="center" wrapText="1"/>
      <protection/>
    </xf>
    <xf numFmtId="0" fontId="20" fillId="28" borderId="10" xfId="105" applyNumberFormat="1" applyFont="1" applyFill="1" applyBorder="1" applyAlignment="1" applyProtection="1">
      <alignment horizontal="center" vertical="center"/>
      <protection hidden="1"/>
    </xf>
    <xf numFmtId="173" fontId="20" fillId="28" borderId="10" xfId="122" applyFont="1" applyFill="1" applyBorder="1" applyAlignment="1" applyProtection="1">
      <alignment horizontal="center" vertical="center" wrapText="1"/>
      <protection/>
    </xf>
    <xf numFmtId="43" fontId="20" fillId="28" borderId="10" xfId="67" applyNumberFormat="1" applyFont="1" applyFill="1" applyBorder="1" applyAlignment="1">
      <alignment horizontal="center" vertical="center"/>
      <protection/>
    </xf>
    <xf numFmtId="0" fontId="21" fillId="29" borderId="10" xfId="0" applyFont="1" applyFill="1" applyBorder="1" applyAlignment="1">
      <alignment horizontal="center" vertical="center" wrapText="1"/>
    </xf>
    <xf numFmtId="0" fontId="20" fillId="29" borderId="10" xfId="67" applyFont="1" applyFill="1" applyBorder="1" applyAlignment="1">
      <alignment horizontal="center" vertical="center"/>
      <protection/>
    </xf>
    <xf numFmtId="0" fontId="20" fillId="29" borderId="10" xfId="0" applyFont="1" applyFill="1" applyBorder="1" applyAlignment="1">
      <alignment horizontal="center" vertical="center" wrapText="1"/>
    </xf>
    <xf numFmtId="0" fontId="20" fillId="29" borderId="10" xfId="67" applyFont="1" applyFill="1" applyBorder="1" applyAlignment="1">
      <alignment horizontal="center" vertical="center" wrapText="1"/>
      <protection/>
    </xf>
    <xf numFmtId="0" fontId="20" fillId="29" borderId="10" xfId="105" applyNumberFormat="1" applyFont="1" applyFill="1" applyBorder="1" applyAlignment="1" applyProtection="1">
      <alignment horizontal="center" vertical="center"/>
      <protection hidden="1"/>
    </xf>
    <xf numFmtId="0" fontId="20" fillId="29" borderId="10" xfId="105" applyNumberFormat="1" applyFont="1" applyFill="1" applyBorder="1" applyAlignment="1" applyProtection="1">
      <alignment horizontal="center" vertical="center" wrapText="1"/>
      <protection hidden="1"/>
    </xf>
    <xf numFmtId="43" fontId="21" fillId="29" borderId="10" xfId="0" applyNumberFormat="1" applyFont="1" applyFill="1" applyBorder="1" applyAlignment="1">
      <alignment horizontal="center" vertical="center"/>
    </xf>
    <xf numFmtId="0" fontId="21" fillId="29" borderId="10" xfId="67" applyFont="1" applyFill="1" applyBorder="1" applyAlignment="1">
      <alignment horizontal="center" vertical="center"/>
      <protection/>
    </xf>
    <xf numFmtId="0" fontId="20" fillId="28" borderId="10" xfId="0" applyFont="1" applyFill="1" applyBorder="1" applyAlignment="1">
      <alignment horizontal="center" vertical="center"/>
    </xf>
    <xf numFmtId="9" fontId="20" fillId="28" borderId="10" xfId="67" applyNumberFormat="1" applyFont="1" applyFill="1" applyBorder="1" applyAlignment="1">
      <alignment horizontal="center" vertical="center"/>
      <protection/>
    </xf>
    <xf numFmtId="0" fontId="21" fillId="28" borderId="10" xfId="0" applyFont="1" applyFill="1" applyBorder="1" applyAlignment="1">
      <alignment horizontal="center" vertical="center" wrapText="1"/>
    </xf>
    <xf numFmtId="0" fontId="21" fillId="29" borderId="10" xfId="80" applyFont="1" applyFill="1" applyBorder="1" applyAlignment="1">
      <alignment horizontal="center" vertical="center" wrapText="1"/>
      <protection/>
    </xf>
    <xf numFmtId="0" fontId="20" fillId="28" borderId="10" xfId="99" applyNumberFormat="1" applyFont="1" applyFill="1" applyBorder="1" applyAlignment="1" applyProtection="1">
      <alignment horizontal="center" vertical="center" wrapText="1"/>
      <protection hidden="1"/>
    </xf>
    <xf numFmtId="179" fontId="20" fillId="28" borderId="10" xfId="119" applyNumberFormat="1" applyFont="1" applyFill="1" applyBorder="1" applyAlignment="1" applyProtection="1">
      <alignment horizontal="center" vertical="center" wrapText="1"/>
      <protection/>
    </xf>
    <xf numFmtId="0" fontId="34" fillId="29" borderId="10" xfId="106" applyNumberFormat="1" applyFont="1" applyFill="1" applyBorder="1" applyAlignment="1" applyProtection="1">
      <alignment horizontal="center" vertical="center" wrapText="1"/>
      <protection hidden="1"/>
    </xf>
    <xf numFmtId="0" fontId="34" fillId="29" borderId="10" xfId="69" applyFont="1" applyFill="1" applyBorder="1" applyAlignment="1">
      <alignment horizontal="center" vertical="center"/>
      <protection/>
    </xf>
    <xf numFmtId="9" fontId="34" fillId="29" borderId="10" xfId="0" applyNumberFormat="1" applyFont="1" applyFill="1" applyBorder="1" applyAlignment="1">
      <alignment horizontal="center" vertical="center"/>
    </xf>
    <xf numFmtId="0" fontId="34" fillId="30" borderId="10" xfId="0" applyFont="1" applyFill="1" applyBorder="1" applyAlignment="1">
      <alignment horizontal="center" vertical="center" wrapText="1"/>
    </xf>
    <xf numFmtId="0" fontId="34" fillId="28" borderId="10" xfId="67" applyFont="1" applyFill="1" applyBorder="1" applyAlignment="1">
      <alignment horizontal="center" vertical="center" wrapText="1"/>
      <protection/>
    </xf>
    <xf numFmtId="0" fontId="34" fillId="28" borderId="10" xfId="69" applyFont="1" applyFill="1" applyBorder="1" applyAlignment="1">
      <alignment horizontal="center" vertical="center" wrapText="1"/>
      <protection/>
    </xf>
    <xf numFmtId="0" fontId="21" fillId="29" borderId="10" xfId="83" applyFont="1" applyFill="1" applyBorder="1" applyAlignment="1">
      <alignment horizontal="center" vertical="center" wrapText="1"/>
      <protection/>
    </xf>
    <xf numFmtId="0" fontId="20" fillId="29" borderId="10" xfId="0" applyFont="1" applyFill="1" applyBorder="1" applyAlignment="1" applyProtection="1">
      <alignment horizontal="center" vertical="center" wrapText="1"/>
      <protection locked="0"/>
    </xf>
    <xf numFmtId="0" fontId="34" fillId="29" borderId="10" xfId="0" applyFont="1" applyFill="1" applyBorder="1" applyAlignment="1">
      <alignment horizontal="center" vertical="center" wrapText="1"/>
    </xf>
    <xf numFmtId="49" fontId="34" fillId="29" borderId="10" xfId="121" applyNumberFormat="1" applyFont="1" applyFill="1" applyBorder="1" applyAlignment="1">
      <alignment horizontal="center" vertical="center"/>
    </xf>
    <xf numFmtId="0" fontId="20" fillId="29" borderId="10" xfId="106" applyNumberFormat="1" applyFont="1" applyFill="1" applyBorder="1" applyAlignment="1" applyProtection="1">
      <alignment horizontal="center" vertical="center" wrapText="1"/>
      <protection hidden="1"/>
    </xf>
    <xf numFmtId="0" fontId="21" fillId="29" borderId="10" xfId="0" applyFont="1" applyFill="1" applyBorder="1" applyAlignment="1">
      <alignment horizontal="center" vertical="center"/>
    </xf>
    <xf numFmtId="43" fontId="20" fillId="29" borderId="10" xfId="121" applyFont="1" applyFill="1" applyBorder="1" applyAlignment="1">
      <alignment horizontal="center" vertical="center" wrapText="1"/>
    </xf>
    <xf numFmtId="0" fontId="34" fillId="29" borderId="10" xfId="0" applyFont="1" applyFill="1" applyBorder="1" applyAlignment="1">
      <alignment horizontal="center" vertical="center"/>
    </xf>
    <xf numFmtId="0" fontId="21" fillId="31" borderId="10" xfId="0" applyFont="1" applyFill="1" applyBorder="1" applyAlignment="1">
      <alignment horizontal="center" vertical="center" wrapText="1"/>
    </xf>
    <xf numFmtId="0" fontId="34" fillId="31" borderId="10" xfId="106" applyNumberFormat="1" applyFont="1" applyFill="1" applyBorder="1" applyAlignment="1" applyProtection="1">
      <alignment horizontal="center" vertical="center" wrapText="1"/>
      <protection hidden="1"/>
    </xf>
    <xf numFmtId="0" fontId="34" fillId="31" borderId="10" xfId="69" applyFont="1" applyFill="1" applyBorder="1" applyAlignment="1">
      <alignment horizontal="center" vertical="center"/>
      <protection/>
    </xf>
    <xf numFmtId="9" fontId="34" fillId="31" borderId="10" xfId="0" applyNumberFormat="1" applyFont="1" applyFill="1" applyBorder="1" applyAlignment="1">
      <alignment horizontal="center" vertical="center"/>
    </xf>
    <xf numFmtId="0" fontId="34" fillId="32" borderId="10" xfId="0" applyFont="1" applyFill="1" applyBorder="1" applyAlignment="1">
      <alignment horizontal="center" vertical="center" wrapText="1"/>
    </xf>
    <xf numFmtId="0" fontId="34" fillId="27" borderId="10" xfId="67" applyFont="1" applyFill="1" applyBorder="1" applyAlignment="1">
      <alignment horizontal="center" vertical="center" wrapText="1"/>
      <protection/>
    </xf>
    <xf numFmtId="0" fontId="34" fillId="27" borderId="10" xfId="69" applyFont="1" applyFill="1" applyBorder="1" applyAlignment="1">
      <alignment horizontal="center" vertical="center" wrapText="1"/>
      <protection/>
    </xf>
    <xf numFmtId="0" fontId="21" fillId="31" borderId="10" xfId="83" applyFont="1" applyFill="1" applyBorder="1" applyAlignment="1">
      <alignment horizontal="center" vertical="center" wrapText="1"/>
      <protection/>
    </xf>
    <xf numFmtId="0" fontId="20" fillId="31" borderId="10" xfId="0" applyFont="1" applyFill="1" applyBorder="1" applyAlignment="1" applyProtection="1">
      <alignment horizontal="center" vertical="center" wrapText="1"/>
      <protection locked="0"/>
    </xf>
    <xf numFmtId="0" fontId="34" fillId="31" borderId="10" xfId="0" applyFont="1" applyFill="1" applyBorder="1" applyAlignment="1">
      <alignment horizontal="center" vertical="center" wrapText="1"/>
    </xf>
    <xf numFmtId="49" fontId="34" fillId="31" borderId="10" xfId="121" applyNumberFormat="1" applyFont="1" applyFill="1" applyBorder="1" applyAlignment="1">
      <alignment horizontal="center" vertical="center"/>
    </xf>
    <xf numFmtId="0" fontId="20" fillId="31" borderId="10" xfId="106" applyNumberFormat="1" applyFont="1" applyFill="1" applyBorder="1" applyAlignment="1" applyProtection="1">
      <alignment horizontal="center" vertical="center" wrapText="1"/>
      <protection hidden="1"/>
    </xf>
    <xf numFmtId="0" fontId="21" fillId="31" borderId="10" xfId="0" applyFont="1" applyFill="1" applyBorder="1" applyAlignment="1">
      <alignment horizontal="center" vertical="center"/>
    </xf>
    <xf numFmtId="43" fontId="20" fillId="31" borderId="10" xfId="121" applyFont="1" applyFill="1" applyBorder="1" applyAlignment="1">
      <alignment horizontal="center" vertical="center" wrapText="1"/>
    </xf>
    <xf numFmtId="0" fontId="34" fillId="31" borderId="10" xfId="0" applyFont="1" applyFill="1" applyBorder="1" applyAlignment="1">
      <alignment horizontal="center" vertical="center"/>
    </xf>
    <xf numFmtId="9" fontId="20" fillId="27" borderId="10" xfId="67" applyNumberFormat="1" applyFont="1" applyFill="1" applyBorder="1" applyAlignment="1">
      <alignment horizontal="center" vertical="center"/>
      <protection/>
    </xf>
    <xf numFmtId="174" fontId="20" fillId="29" borderId="10" xfId="116" applyNumberFormat="1" applyFont="1" applyFill="1" applyBorder="1" applyAlignment="1" applyProtection="1">
      <alignment horizontal="center" vertical="center" wrapText="1"/>
      <protection/>
    </xf>
    <xf numFmtId="0" fontId="21" fillId="25" borderId="10" xfId="101" applyNumberFormat="1" applyFont="1" applyFill="1" applyBorder="1" applyAlignment="1" applyProtection="1">
      <alignment horizontal="center" vertical="center" wrapText="1"/>
      <protection hidden="1"/>
    </xf>
    <xf numFmtId="4" fontId="21" fillId="25" borderId="10" xfId="0" applyNumberFormat="1" applyFont="1" applyFill="1" applyBorder="1" applyAlignment="1">
      <alignment horizontal="center" vertical="center"/>
    </xf>
    <xf numFmtId="0" fontId="21" fillId="25" borderId="10" xfId="98" applyNumberFormat="1" applyFont="1" applyFill="1" applyBorder="1" applyAlignment="1" applyProtection="1">
      <alignment horizontal="center" vertical="center" wrapText="1"/>
      <protection hidden="1"/>
    </xf>
    <xf numFmtId="0" fontId="21" fillId="25" borderId="10" xfId="97" applyNumberFormat="1" applyFont="1" applyFill="1" applyBorder="1" applyAlignment="1" applyProtection="1">
      <alignment horizontal="center" vertical="center" wrapText="1"/>
      <protection hidden="1"/>
    </xf>
    <xf numFmtId="0" fontId="34" fillId="25" borderId="10" xfId="100" applyFont="1" applyFill="1" applyBorder="1" applyAlignment="1">
      <alignment horizontal="center" vertical="center" wrapText="1"/>
      <protection/>
    </xf>
    <xf numFmtId="0" fontId="20" fillId="25" borderId="10" xfId="101" applyFont="1" applyFill="1" applyBorder="1" applyAlignment="1">
      <alignment horizontal="center" vertical="center" wrapText="1"/>
      <protection/>
    </xf>
    <xf numFmtId="0" fontId="34" fillId="25" borderId="10" xfId="101" applyFont="1" applyFill="1" applyBorder="1" applyAlignment="1">
      <alignment horizontal="center" vertical="center" wrapText="1"/>
      <protection/>
    </xf>
    <xf numFmtId="0" fontId="34" fillId="25" borderId="10" xfId="106" applyNumberFormat="1" applyFont="1" applyFill="1" applyBorder="1" applyAlignment="1" applyProtection="1">
      <alignment horizontal="center" vertical="center" wrapText="1"/>
      <protection hidden="1"/>
    </xf>
    <xf numFmtId="0" fontId="34" fillId="24" borderId="10" xfId="69" applyFont="1" applyFill="1" applyBorder="1" applyAlignment="1">
      <alignment horizontal="center" vertical="center" wrapText="1"/>
      <protection/>
    </xf>
    <xf numFmtId="49" fontId="34" fillId="33" borderId="10" xfId="0" applyNumberFormat="1" applyFont="1" applyFill="1" applyBorder="1" applyAlignment="1" applyProtection="1">
      <alignment horizontal="center" vertical="center" wrapText="1"/>
      <protection/>
    </xf>
    <xf numFmtId="2" fontId="34" fillId="25" borderId="10" xfId="0" applyNumberFormat="1" applyFont="1" applyFill="1" applyBorder="1" applyAlignment="1">
      <alignment horizontal="center" vertical="center"/>
    </xf>
    <xf numFmtId="0" fontId="34" fillId="33" borderId="10" xfId="0" applyFont="1" applyFill="1" applyBorder="1" applyAlignment="1" applyProtection="1">
      <alignment vertical="center" wrapText="1"/>
      <protection/>
    </xf>
    <xf numFmtId="0" fontId="20" fillId="25" borderId="10" xfId="106" applyNumberFormat="1" applyFont="1" applyFill="1" applyBorder="1" applyAlignment="1" applyProtection="1">
      <alignment horizontal="center" vertical="center" wrapText="1"/>
      <protection hidden="1"/>
    </xf>
    <xf numFmtId="0" fontId="34" fillId="25" borderId="10" xfId="95" applyFont="1" applyFill="1" applyBorder="1" applyAlignment="1">
      <alignment horizontal="center" vertical="center" wrapText="1"/>
      <protection/>
    </xf>
    <xf numFmtId="43" fontId="34" fillId="25" borderId="10" xfId="127" applyFont="1" applyFill="1" applyBorder="1" applyAlignment="1">
      <alignment horizontal="center" vertical="center" wrapText="1"/>
    </xf>
    <xf numFmtId="0" fontId="22" fillId="29" borderId="10" xfId="67" applyFont="1" applyFill="1" applyBorder="1" applyAlignment="1">
      <alignment horizontal="left" vertical="center" wrapText="1"/>
      <protection/>
    </xf>
    <xf numFmtId="0" fontId="34" fillId="25" borderId="10" xfId="97" applyNumberFormat="1" applyFont="1" applyFill="1" applyBorder="1" applyAlignment="1" applyProtection="1">
      <alignment horizontal="center" vertical="center" wrapText="1"/>
      <protection hidden="1"/>
    </xf>
    <xf numFmtId="4" fontId="20" fillId="24" borderId="10" xfId="119" applyNumberFormat="1" applyFont="1" applyFill="1" applyBorder="1" applyAlignment="1" applyProtection="1">
      <alignment horizontal="center" vertical="center" wrapText="1"/>
      <protection/>
    </xf>
    <xf numFmtId="4" fontId="34" fillId="25" borderId="10" xfId="0" applyNumberFormat="1" applyFont="1" applyFill="1" applyBorder="1" applyAlignment="1">
      <alignment horizontal="center" vertical="center"/>
    </xf>
    <xf numFmtId="180" fontId="34" fillId="25" borderId="10" xfId="96" applyNumberFormat="1" applyFont="1" applyFill="1" applyBorder="1" applyAlignment="1" applyProtection="1">
      <alignment horizontal="center" vertical="center"/>
      <protection/>
    </xf>
    <xf numFmtId="173" fontId="34" fillId="25" borderId="10" xfId="122" applyFont="1" applyFill="1" applyBorder="1" applyAlignment="1">
      <alignment horizontal="center" vertical="center" wrapText="1"/>
    </xf>
    <xf numFmtId="180" fontId="34" fillId="25" borderId="10" xfId="105" applyNumberFormat="1" applyFont="1" applyFill="1" applyBorder="1" applyAlignment="1" applyProtection="1">
      <alignment horizontal="center" vertical="center" wrapText="1"/>
      <protection hidden="1"/>
    </xf>
    <xf numFmtId="180" fontId="34" fillId="25" borderId="10" xfId="0" applyNumberFormat="1" applyFont="1" applyFill="1" applyBorder="1" applyAlignment="1">
      <alignment horizontal="center" vertical="center" wrapText="1"/>
    </xf>
    <xf numFmtId="173" fontId="34" fillId="25" borderId="10" xfId="116" applyFont="1" applyFill="1" applyBorder="1" applyAlignment="1">
      <alignment horizontal="center" vertical="center" wrapText="1"/>
    </xf>
    <xf numFmtId="49" fontId="34" fillId="25" borderId="10" xfId="121" applyNumberFormat="1" applyFont="1" applyFill="1" applyBorder="1" applyAlignment="1" applyProtection="1">
      <alignment horizontal="center" vertical="center" wrapText="1"/>
      <protection hidden="1" locked="0"/>
    </xf>
    <xf numFmtId="3" fontId="34" fillId="25" borderId="10" xfId="0" applyNumberFormat="1" applyFont="1" applyFill="1" applyBorder="1" applyAlignment="1">
      <alignment horizontal="center" vertical="center" wrapText="1"/>
    </xf>
    <xf numFmtId="180" fontId="34" fillId="25" borderId="10" xfId="0" applyNumberFormat="1" applyFont="1" applyFill="1" applyBorder="1" applyAlignment="1">
      <alignment horizontal="center" vertical="center"/>
    </xf>
    <xf numFmtId="0" fontId="34" fillId="25" borderId="10" xfId="73" applyFont="1" applyFill="1" applyBorder="1" applyAlignment="1" applyProtection="1">
      <alignment horizontal="center" vertical="center" wrapText="1"/>
      <protection/>
    </xf>
    <xf numFmtId="3" fontId="34" fillId="25" borderId="10" xfId="101" applyNumberFormat="1" applyFont="1" applyFill="1" applyBorder="1" applyAlignment="1" applyProtection="1">
      <alignment horizontal="center" vertical="center"/>
      <protection hidden="1"/>
    </xf>
    <xf numFmtId="43" fontId="20" fillId="25" borderId="10" xfId="121" applyFont="1" applyFill="1" applyBorder="1" applyAlignment="1">
      <alignment horizontal="center" vertical="center" wrapText="1"/>
    </xf>
    <xf numFmtId="0" fontId="20" fillId="25" borderId="10" xfId="105" applyNumberFormat="1" applyFont="1" applyFill="1" applyBorder="1" applyAlignment="1" applyProtection="1">
      <alignment horizontal="center" vertical="center" wrapText="1"/>
      <protection hidden="1"/>
    </xf>
    <xf numFmtId="0" fontId="34" fillId="25" borderId="10" xfId="70" applyFont="1" applyFill="1" applyBorder="1" applyAlignment="1">
      <alignment horizontal="center" vertical="center" wrapText="1"/>
      <protection/>
    </xf>
    <xf numFmtId="0" fontId="34" fillId="25" borderId="10" xfId="70" applyFont="1" applyFill="1" applyBorder="1" applyAlignment="1">
      <alignment horizontal="center" vertical="center"/>
      <protection/>
    </xf>
    <xf numFmtId="0" fontId="34" fillId="25" borderId="10" xfId="101" applyNumberFormat="1" applyFont="1" applyFill="1" applyBorder="1" applyAlignment="1" applyProtection="1">
      <alignment horizontal="center" vertical="center" wrapText="1"/>
      <protection hidden="1"/>
    </xf>
    <xf numFmtId="3" fontId="34" fillId="25" borderId="10" xfId="101" applyNumberFormat="1" applyFont="1" applyFill="1" applyBorder="1" applyAlignment="1" applyProtection="1">
      <alignment horizontal="center" vertical="center" wrapText="1"/>
      <protection hidden="1"/>
    </xf>
    <xf numFmtId="0" fontId="34" fillId="25" borderId="10" xfId="74" applyNumberFormat="1" applyFont="1" applyFill="1" applyBorder="1" applyAlignment="1">
      <alignment horizontal="center" vertical="center"/>
      <protection/>
    </xf>
    <xf numFmtId="0" fontId="34" fillId="25" borderId="10" xfId="103" applyFont="1" applyFill="1" applyBorder="1" applyAlignment="1">
      <alignment horizontal="center" vertical="center" wrapText="1"/>
      <protection/>
    </xf>
    <xf numFmtId="49" fontId="34" fillId="25" borderId="10" xfId="121" applyNumberFormat="1" applyFont="1" applyFill="1" applyBorder="1" applyAlignment="1">
      <alignment horizontal="center" vertical="center"/>
    </xf>
    <xf numFmtId="4" fontId="34" fillId="25" borderId="10" xfId="101" applyNumberFormat="1" applyFont="1" applyFill="1" applyBorder="1" applyAlignment="1" applyProtection="1">
      <alignment horizontal="center" vertical="center"/>
      <protection hidden="1"/>
    </xf>
    <xf numFmtId="2" fontId="34" fillId="25" borderId="10" xfId="122" applyNumberFormat="1" applyFont="1" applyFill="1" applyBorder="1" applyAlignment="1">
      <alignment horizontal="center" vertical="center"/>
    </xf>
    <xf numFmtId="4" fontId="34" fillId="25" borderId="10" xfId="101" applyNumberFormat="1" applyFont="1" applyFill="1" applyBorder="1" applyAlignment="1" applyProtection="1">
      <alignment horizontal="center" vertical="center" wrapText="1"/>
      <protection hidden="1"/>
    </xf>
    <xf numFmtId="180" fontId="34" fillId="25" borderId="10" xfId="101" applyNumberFormat="1" applyFont="1" applyFill="1" applyBorder="1" applyAlignment="1" applyProtection="1">
      <alignment horizontal="center" vertical="center" wrapText="1"/>
      <protection hidden="1"/>
    </xf>
    <xf numFmtId="4" fontId="34" fillId="25" borderId="10" xfId="0" applyNumberFormat="1" applyFont="1" applyFill="1" applyBorder="1" applyAlignment="1">
      <alignment horizontal="center" vertical="center" wrapText="1"/>
    </xf>
    <xf numFmtId="0" fontId="34" fillId="25" borderId="10" xfId="114" applyNumberFormat="1" applyFont="1" applyFill="1" applyBorder="1" applyAlignment="1" applyProtection="1">
      <alignment horizontal="center" vertical="center" wrapText="1"/>
      <protection hidden="1"/>
    </xf>
    <xf numFmtId="0" fontId="20" fillId="26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left" vertical="top" wrapText="1"/>
    </xf>
    <xf numFmtId="17" fontId="20" fillId="24" borderId="10" xfId="67" applyNumberFormat="1" applyFont="1" applyFill="1" applyBorder="1" applyAlignment="1">
      <alignment horizontal="center" vertical="center"/>
      <protection/>
    </xf>
    <xf numFmtId="0" fontId="21" fillId="25" borderId="10" xfId="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left" wrapText="1"/>
    </xf>
    <xf numFmtId="0" fontId="20" fillId="25" borderId="10" xfId="0" applyFont="1" applyFill="1" applyBorder="1" applyAlignment="1">
      <alignment horizontal="left" vertical="center" wrapText="1"/>
    </xf>
    <xf numFmtId="3" fontId="21" fillId="25" borderId="10" xfId="67" applyNumberFormat="1" applyFont="1" applyFill="1" applyBorder="1" applyAlignment="1">
      <alignment horizontal="center" vertical="center"/>
      <protection/>
    </xf>
    <xf numFmtId="4" fontId="21" fillId="25" borderId="10" xfId="67" applyNumberFormat="1" applyFont="1" applyFill="1" applyBorder="1" applyAlignment="1">
      <alignment horizontal="center" vertical="center"/>
      <protection/>
    </xf>
    <xf numFmtId="180" fontId="21" fillId="25" borderId="10" xfId="67" applyNumberFormat="1" applyFont="1" applyFill="1" applyBorder="1" applyAlignment="1">
      <alignment horizontal="center" vertical="center"/>
      <protection/>
    </xf>
    <xf numFmtId="0" fontId="21" fillId="25" borderId="10" xfId="67" applyNumberFormat="1" applyFont="1" applyFill="1" applyBorder="1" applyAlignment="1">
      <alignment horizontal="center" vertical="center" wrapText="1"/>
      <protection/>
    </xf>
    <xf numFmtId="1" fontId="21" fillId="25" borderId="10" xfId="81" applyNumberFormat="1" applyFont="1" applyFill="1" applyBorder="1" applyAlignment="1" applyProtection="1">
      <alignment horizontal="center" vertical="center" wrapText="1"/>
      <protection/>
    </xf>
    <xf numFmtId="1" fontId="21" fillId="25" borderId="10" xfId="56" applyNumberFormat="1" applyFont="1" applyFill="1" applyBorder="1" applyAlignment="1">
      <alignment horizontal="center" vertical="center" wrapText="1"/>
      <protection/>
    </xf>
    <xf numFmtId="0" fontId="21" fillId="24" borderId="10" xfId="67" applyFont="1" applyFill="1" applyBorder="1" applyAlignment="1">
      <alignment horizontal="center" vertical="center"/>
      <protection/>
    </xf>
    <xf numFmtId="4" fontId="20" fillId="24" borderId="10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 applyProtection="1">
      <alignment horizontal="left" vertical="top" wrapText="1"/>
      <protection locked="0"/>
    </xf>
    <xf numFmtId="9" fontId="20" fillId="26" borderId="10" xfId="67" applyNumberFormat="1" applyFont="1" applyFill="1" applyBorder="1" applyAlignment="1">
      <alignment horizontal="center" vertical="center"/>
      <protection/>
    </xf>
    <xf numFmtId="0" fontId="20" fillId="26" borderId="10" xfId="68" applyFont="1" applyFill="1" applyBorder="1" applyAlignment="1">
      <alignment horizontal="center" vertical="center" wrapText="1"/>
      <protection/>
    </xf>
    <xf numFmtId="0" fontId="20" fillId="26" borderId="10" xfId="106" applyNumberFormat="1" applyFont="1" applyFill="1" applyBorder="1" applyAlignment="1" applyProtection="1">
      <alignment horizontal="center" vertical="center"/>
      <protection hidden="1"/>
    </xf>
    <xf numFmtId="0" fontId="21" fillId="26" borderId="10" xfId="0" applyFont="1" applyFill="1" applyBorder="1" applyAlignment="1">
      <alignment horizontal="center" vertical="center"/>
    </xf>
    <xf numFmtId="4" fontId="21" fillId="25" borderId="10" xfId="125" applyNumberFormat="1" applyFont="1" applyFill="1" applyBorder="1" applyAlignment="1">
      <alignment horizontal="center" vertical="center" wrapText="1"/>
    </xf>
    <xf numFmtId="0" fontId="21" fillId="25" borderId="10" xfId="67" applyFont="1" applyFill="1" applyBorder="1" applyAlignment="1">
      <alignment horizontal="center"/>
      <protection/>
    </xf>
    <xf numFmtId="0" fontId="34" fillId="25" borderId="10" xfId="0" applyFont="1" applyFill="1" applyBorder="1" applyAlignment="1">
      <alignment vertical="center" wrapText="1"/>
    </xf>
    <xf numFmtId="49" fontId="21" fillId="25" borderId="10" xfId="101" applyNumberFormat="1" applyFont="1" applyFill="1" applyBorder="1" applyAlignment="1" applyProtection="1">
      <alignment horizontal="center" vertical="center" wrapText="1"/>
      <protection hidden="1"/>
    </xf>
    <xf numFmtId="0" fontId="34" fillId="25" borderId="10" xfId="80" applyFont="1" applyFill="1" applyBorder="1" applyAlignment="1">
      <alignment horizontal="center" vertical="center" wrapText="1"/>
      <protection/>
    </xf>
    <xf numFmtId="0" fontId="20" fillId="25" borderId="10" xfId="99" applyFont="1" applyFill="1" applyBorder="1" applyAlignment="1">
      <alignment horizontal="center" vertical="center" wrapText="1"/>
      <protection/>
    </xf>
    <xf numFmtId="0" fontId="21" fillId="25" borderId="10" xfId="106" applyNumberFormat="1" applyFont="1" applyFill="1" applyBorder="1" applyAlignment="1" applyProtection="1">
      <alignment horizontal="center" vertical="center" wrapText="1"/>
      <protection hidden="1"/>
    </xf>
    <xf numFmtId="2" fontId="34" fillId="25" borderId="10" xfId="0" applyNumberFormat="1" applyFont="1" applyFill="1" applyBorder="1" applyAlignment="1">
      <alignment horizontal="right" vertical="center"/>
    </xf>
    <xf numFmtId="0" fontId="20" fillId="24" borderId="10" xfId="69" applyFont="1" applyFill="1" applyBorder="1" applyAlignment="1">
      <alignment vertical="center" wrapText="1"/>
      <protection/>
    </xf>
    <xf numFmtId="173" fontId="20" fillId="25" borderId="10" xfId="122" applyFont="1" applyFill="1" applyBorder="1" applyAlignment="1" applyProtection="1">
      <alignment horizontal="right" vertical="center"/>
      <protection hidden="1"/>
    </xf>
    <xf numFmtId="173" fontId="20" fillId="25" borderId="10" xfId="122" applyFont="1" applyFill="1" applyBorder="1" applyAlignment="1" applyProtection="1">
      <alignment horizontal="right" vertical="center" wrapText="1"/>
      <protection/>
    </xf>
    <xf numFmtId="0" fontId="22" fillId="25" borderId="0" xfId="67" applyFont="1" applyFill="1" applyAlignment="1">
      <alignment horizontal="center" vertical="center"/>
      <protection/>
    </xf>
    <xf numFmtId="0" fontId="22" fillId="25" borderId="0" xfId="67" applyFont="1" applyFill="1" applyBorder="1" applyAlignment="1">
      <alignment horizontal="center" vertical="center"/>
      <protection/>
    </xf>
    <xf numFmtId="4" fontId="34" fillId="25" borderId="10" xfId="0" applyNumberFormat="1" applyFont="1" applyFill="1" applyBorder="1" applyAlignment="1">
      <alignment horizontal="right" vertical="center"/>
    </xf>
    <xf numFmtId="0" fontId="34" fillId="25" borderId="0" xfId="0" applyFont="1" applyFill="1" applyAlignment="1">
      <alignment wrapText="1"/>
    </xf>
    <xf numFmtId="0" fontId="22" fillId="25" borderId="0" xfId="67" applyFont="1" applyFill="1" applyBorder="1" applyAlignment="1">
      <alignment horizontal="center" vertical="center"/>
      <protection/>
    </xf>
    <xf numFmtId="0" fontId="22" fillId="25" borderId="0" xfId="67" applyFont="1" applyFill="1" applyAlignment="1">
      <alignment horizontal="center" vertical="center"/>
      <protection/>
    </xf>
    <xf numFmtId="0" fontId="22" fillId="25" borderId="0" xfId="67" applyFont="1" applyFill="1" applyBorder="1" applyAlignment="1">
      <alignment horizontal="right" vertical="center"/>
      <protection/>
    </xf>
    <xf numFmtId="0" fontId="34" fillId="24" borderId="10" xfId="0" applyFont="1" applyFill="1" applyBorder="1" applyAlignment="1">
      <alignment horizontal="center" vertical="center" wrapText="1"/>
    </xf>
    <xf numFmtId="0" fontId="34" fillId="25" borderId="10" xfId="88" applyFont="1" applyFill="1" applyBorder="1" applyAlignment="1">
      <alignment horizontal="center" vertical="center" wrapText="1"/>
      <protection/>
    </xf>
    <xf numFmtId="3" fontId="34" fillId="25" borderId="10" xfId="99" applyNumberFormat="1" applyFont="1" applyFill="1" applyBorder="1" applyAlignment="1" applyProtection="1">
      <alignment horizontal="center" vertical="center"/>
      <protection hidden="1"/>
    </xf>
    <xf numFmtId="0" fontId="34" fillId="25" borderId="10" xfId="89" applyFont="1" applyFill="1" applyBorder="1" applyAlignment="1">
      <alignment horizontal="center" vertical="center" wrapText="1"/>
      <protection/>
    </xf>
    <xf numFmtId="173" fontId="34" fillId="25" borderId="10" xfId="116" applyFont="1" applyFill="1" applyBorder="1" applyAlignment="1">
      <alignment horizontal="center" vertical="center"/>
    </xf>
    <xf numFmtId="0" fontId="34" fillId="25" borderId="10" xfId="87" applyFont="1" applyFill="1" applyBorder="1" applyAlignment="1">
      <alignment horizontal="center" vertical="center" wrapText="1"/>
      <protection/>
    </xf>
    <xf numFmtId="0" fontId="34" fillId="25" borderId="10" xfId="91" applyFont="1" applyFill="1" applyBorder="1" applyAlignment="1">
      <alignment horizontal="center" vertical="center" wrapText="1"/>
      <protection/>
    </xf>
    <xf numFmtId="0" fontId="34" fillId="25" borderId="10" xfId="92" applyFont="1" applyFill="1" applyBorder="1" applyAlignment="1">
      <alignment horizontal="center" vertical="center" wrapText="1"/>
      <protection/>
    </xf>
    <xf numFmtId="0" fontId="34" fillId="25" borderId="10" xfId="104" applyFont="1" applyFill="1" applyBorder="1" applyAlignment="1">
      <alignment horizontal="center" vertical="center" wrapText="1"/>
      <protection/>
    </xf>
    <xf numFmtId="0" fontId="34" fillId="25" borderId="10" xfId="78" applyFont="1" applyFill="1" applyBorder="1" applyAlignment="1">
      <alignment horizontal="center" vertical="center"/>
      <protection/>
    </xf>
    <xf numFmtId="0" fontId="21" fillId="24" borderId="10" xfId="69" applyFont="1" applyFill="1" applyBorder="1" applyAlignment="1">
      <alignment horizontal="center" vertical="center" wrapText="1"/>
      <protection/>
    </xf>
    <xf numFmtId="0" fontId="21" fillId="25" borderId="10" xfId="69" applyFont="1" applyFill="1" applyBorder="1" applyAlignment="1">
      <alignment horizontal="center" vertical="center"/>
      <protection/>
    </xf>
    <xf numFmtId="0" fontId="21" fillId="25" borderId="10" xfId="101" applyNumberFormat="1" applyFont="1" applyFill="1" applyBorder="1" applyAlignment="1" applyProtection="1">
      <alignment horizontal="center" vertical="center" wrapText="1" shrinkToFit="1"/>
      <protection hidden="1"/>
    </xf>
    <xf numFmtId="1" fontId="34" fillId="25" borderId="10" xfId="0" applyNumberFormat="1" applyFont="1" applyFill="1" applyBorder="1" applyAlignment="1">
      <alignment horizontal="center" vertical="center"/>
    </xf>
    <xf numFmtId="1" fontId="34" fillId="25" borderId="10" xfId="0" applyNumberFormat="1" applyFont="1" applyFill="1" applyBorder="1" applyAlignment="1">
      <alignment horizontal="center" vertical="center" wrapText="1"/>
    </xf>
    <xf numFmtId="0" fontId="21" fillId="25" borderId="10" xfId="0" applyNumberFormat="1" applyFont="1" applyFill="1" applyBorder="1" applyAlignment="1" applyProtection="1">
      <alignment horizontal="center" vertical="center"/>
      <protection hidden="1"/>
    </xf>
    <xf numFmtId="0" fontId="21" fillId="25" borderId="10" xfId="114" applyNumberFormat="1" applyFont="1" applyFill="1" applyBorder="1" applyAlignment="1" applyProtection="1">
      <alignment horizontal="center" vertical="center" wrapText="1"/>
      <protection hidden="1"/>
    </xf>
    <xf numFmtId="0" fontId="21" fillId="25" borderId="10" xfId="74" applyNumberFormat="1" applyFont="1" applyFill="1" applyBorder="1" applyAlignment="1">
      <alignment horizontal="center" vertical="center"/>
      <protection/>
    </xf>
    <xf numFmtId="49" fontId="20" fillId="25" borderId="10" xfId="102" applyNumberFormat="1" applyFont="1" applyFill="1" applyBorder="1" applyAlignment="1">
      <alignment horizontal="center" vertical="center" wrapText="1"/>
      <protection/>
    </xf>
    <xf numFmtId="0" fontId="20" fillId="25" borderId="10" xfId="102" applyFont="1" applyFill="1" applyBorder="1" applyAlignment="1">
      <alignment horizontal="center" vertical="center" wrapText="1"/>
      <protection/>
    </xf>
    <xf numFmtId="0" fontId="20" fillId="25" borderId="10" xfId="0" applyFont="1" applyFill="1" applyBorder="1" applyAlignment="1" applyProtection="1">
      <alignment vertical="center" wrapText="1"/>
      <protection locked="0"/>
    </xf>
    <xf numFmtId="1" fontId="21" fillId="25" borderId="10" xfId="118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Font="1" applyFill="1" applyBorder="1" applyAlignment="1">
      <alignment vertical="center" wrapText="1"/>
    </xf>
    <xf numFmtId="0" fontId="21" fillId="24" borderId="10" xfId="67" applyFont="1" applyFill="1" applyBorder="1" applyAlignment="1">
      <alignment vertical="center" wrapText="1"/>
      <protection/>
    </xf>
    <xf numFmtId="0" fontId="22" fillId="25" borderId="0" xfId="67" applyFont="1" applyFill="1" applyAlignment="1">
      <alignment horizontal="center" vertical="center"/>
      <protection/>
    </xf>
    <xf numFmtId="0" fontId="22" fillId="25" borderId="0" xfId="67" applyFont="1" applyFill="1" applyBorder="1" applyAlignment="1">
      <alignment horizontal="center" vertical="center"/>
      <protection/>
    </xf>
    <xf numFmtId="0" fontId="34" fillId="33" borderId="10" xfId="0" applyFont="1" applyFill="1" applyBorder="1" applyAlignment="1" applyProtection="1">
      <alignment horizontal="center" vertical="center" wrapText="1"/>
      <protection/>
    </xf>
    <xf numFmtId="0" fontId="20" fillId="25" borderId="10" xfId="95" applyFont="1" applyFill="1" applyBorder="1" applyAlignment="1">
      <alignment horizontal="center" vertical="center" wrapText="1"/>
      <protection/>
    </xf>
    <xf numFmtId="49" fontId="21" fillId="33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114" applyNumberFormat="1" applyFont="1" applyFill="1" applyBorder="1" applyAlignment="1" applyProtection="1">
      <alignment horizontal="center" vertical="center" wrapText="1"/>
      <protection hidden="1"/>
    </xf>
    <xf numFmtId="188" fontId="34" fillId="25" borderId="10" xfId="0" applyNumberFormat="1" applyFont="1" applyFill="1" applyBorder="1" applyAlignment="1">
      <alignment horizontal="center" vertical="center"/>
    </xf>
    <xf numFmtId="49" fontId="34" fillId="33" borderId="10" xfId="0" applyNumberFormat="1" applyFont="1" applyFill="1" applyBorder="1" applyAlignment="1">
      <alignment horizontal="left" vertical="center" wrapText="1"/>
    </xf>
    <xf numFmtId="49" fontId="34" fillId="25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95" applyFont="1" applyFill="1" applyBorder="1" applyAlignment="1">
      <alignment vertical="center" wrapText="1"/>
      <protection/>
    </xf>
    <xf numFmtId="43" fontId="20" fillId="25" borderId="10" xfId="121" applyFont="1" applyFill="1" applyBorder="1" applyAlignment="1">
      <alignment horizontal="right" vertical="center" wrapText="1"/>
    </xf>
    <xf numFmtId="3" fontId="34" fillId="25" borderId="10" xfId="121" applyNumberFormat="1" applyFont="1" applyFill="1" applyBorder="1" applyAlignment="1">
      <alignment horizontal="right" vertical="center" wrapText="1"/>
    </xf>
    <xf numFmtId="43" fontId="34" fillId="25" borderId="10" xfId="0" applyNumberFormat="1" applyFont="1" applyFill="1" applyBorder="1" applyAlignment="1">
      <alignment horizontal="right" vertical="center" wrapText="1"/>
    </xf>
    <xf numFmtId="173" fontId="20" fillId="24" borderId="10" xfId="116" applyFont="1" applyFill="1" applyBorder="1" applyAlignment="1" applyProtection="1">
      <alignment horizontal="right" vertical="center" wrapText="1"/>
      <protection/>
    </xf>
    <xf numFmtId="0" fontId="25" fillId="25" borderId="11" xfId="67" applyFont="1" applyFill="1" applyBorder="1" applyAlignment="1">
      <alignment horizontal="right" vertical="center" wrapText="1"/>
      <protection/>
    </xf>
    <xf numFmtId="0" fontId="34" fillId="25" borderId="10" xfId="121" applyNumberFormat="1" applyFont="1" applyFill="1" applyBorder="1" applyAlignment="1">
      <alignment horizontal="right" vertical="center" wrapText="1"/>
    </xf>
    <xf numFmtId="3" fontId="34" fillId="25" borderId="10" xfId="0" applyNumberFormat="1" applyFont="1" applyFill="1" applyBorder="1" applyAlignment="1">
      <alignment horizontal="right" vertical="center"/>
    </xf>
    <xf numFmtId="3" fontId="34" fillId="25" borderId="10" xfId="0" applyNumberFormat="1" applyFont="1" applyFill="1" applyBorder="1" applyAlignment="1">
      <alignment horizontal="right" vertical="center" wrapText="1"/>
    </xf>
    <xf numFmtId="0" fontId="34" fillId="25" borderId="10" xfId="0" applyNumberFormat="1" applyFont="1" applyFill="1" applyBorder="1" applyAlignment="1">
      <alignment horizontal="right" vertical="center" wrapText="1"/>
    </xf>
    <xf numFmtId="0" fontId="34" fillId="25" borderId="10" xfId="124" applyNumberFormat="1" applyFont="1" applyFill="1" applyBorder="1" applyAlignment="1">
      <alignment horizontal="right" vertical="center" wrapText="1"/>
    </xf>
    <xf numFmtId="0" fontId="21" fillId="25" borderId="10" xfId="125" applyNumberFormat="1" applyFont="1" applyFill="1" applyBorder="1" applyAlignment="1">
      <alignment horizontal="right" vertical="center" wrapText="1"/>
    </xf>
    <xf numFmtId="49" fontId="20" fillId="24" borderId="10" xfId="116" applyNumberFormat="1" applyFont="1" applyFill="1" applyBorder="1" applyAlignment="1" applyProtection="1">
      <alignment horizontal="right" vertical="center" wrapText="1"/>
      <protection/>
    </xf>
    <xf numFmtId="0" fontId="20" fillId="24" borderId="10" xfId="116" applyNumberFormat="1" applyFont="1" applyFill="1" applyBorder="1" applyAlignment="1" applyProtection="1">
      <alignment horizontal="right" vertical="center" wrapText="1"/>
      <protection/>
    </xf>
    <xf numFmtId="49" fontId="21" fillId="25" borderId="10" xfId="67" applyNumberFormat="1" applyFont="1" applyFill="1" applyBorder="1" applyAlignment="1">
      <alignment horizontal="right" vertical="center"/>
      <protection/>
    </xf>
    <xf numFmtId="186" fontId="21" fillId="25" borderId="10" xfId="125" applyFont="1" applyFill="1" applyBorder="1" applyAlignment="1">
      <alignment horizontal="right" vertical="center" wrapText="1"/>
    </xf>
    <xf numFmtId="4" fontId="21" fillId="25" borderId="0" xfId="67" applyNumberFormat="1" applyFont="1" applyFill="1" applyBorder="1" applyAlignment="1">
      <alignment horizontal="right" vertical="center"/>
      <protection/>
    </xf>
    <xf numFmtId="0" fontId="22" fillId="25" borderId="0" xfId="67" applyFont="1" applyFill="1" applyAlignment="1">
      <alignment horizontal="right" vertical="center"/>
      <protection/>
    </xf>
    <xf numFmtId="0" fontId="21" fillId="25" borderId="0" xfId="67" applyFont="1" applyFill="1" applyAlignment="1">
      <alignment horizontal="right" vertical="center"/>
      <protection/>
    </xf>
    <xf numFmtId="173" fontId="20" fillId="25" borderId="10" xfId="116" applyFont="1" applyFill="1" applyBorder="1" applyAlignment="1" applyProtection="1">
      <alignment horizontal="right" vertical="center" wrapText="1"/>
      <protection/>
    </xf>
    <xf numFmtId="173" fontId="22" fillId="28" borderId="10" xfId="116" applyFont="1" applyFill="1" applyBorder="1" applyAlignment="1">
      <alignment horizontal="right" vertical="center"/>
    </xf>
    <xf numFmtId="4" fontId="22" fillId="29" borderId="10" xfId="67" applyNumberFormat="1" applyFont="1" applyFill="1" applyBorder="1" applyAlignment="1">
      <alignment horizontal="right" vertical="center"/>
      <protection/>
    </xf>
    <xf numFmtId="173" fontId="25" fillId="28" borderId="10" xfId="116" applyFont="1" applyFill="1" applyBorder="1" applyAlignment="1" applyProtection="1">
      <alignment horizontal="right" vertical="center" wrapText="1"/>
      <protection/>
    </xf>
    <xf numFmtId="43" fontId="25" fillId="29" borderId="10" xfId="121" applyFont="1" applyFill="1" applyBorder="1" applyAlignment="1">
      <alignment horizontal="right" vertical="center" wrapText="1"/>
    </xf>
    <xf numFmtId="43" fontId="25" fillId="31" borderId="10" xfId="121" applyFont="1" applyFill="1" applyBorder="1" applyAlignment="1">
      <alignment horizontal="right" vertical="center" wrapText="1"/>
    </xf>
    <xf numFmtId="176" fontId="25" fillId="29" borderId="10" xfId="116" applyNumberFormat="1" applyFont="1" applyFill="1" applyBorder="1" applyAlignment="1" applyProtection="1">
      <alignment horizontal="right" vertical="center" wrapText="1"/>
      <protection/>
    </xf>
    <xf numFmtId="4" fontId="34" fillId="25" borderId="10" xfId="96" applyNumberFormat="1" applyFont="1" applyFill="1" applyBorder="1" applyAlignment="1" applyProtection="1">
      <alignment horizontal="center" vertical="center"/>
      <protection/>
    </xf>
    <xf numFmtId="4" fontId="34" fillId="25" borderId="10" xfId="105" applyNumberFormat="1" applyFont="1" applyFill="1" applyBorder="1" applyAlignment="1" applyProtection="1">
      <alignment horizontal="center" vertical="center" wrapText="1"/>
      <protection hidden="1"/>
    </xf>
    <xf numFmtId="43" fontId="34" fillId="25" borderId="10" xfId="121" applyFont="1" applyFill="1" applyBorder="1" applyAlignment="1">
      <alignment horizontal="right" vertical="center" wrapText="1"/>
    </xf>
    <xf numFmtId="180" fontId="34" fillId="25" borderId="10" xfId="0" applyNumberFormat="1" applyFont="1" applyFill="1" applyBorder="1" applyAlignment="1">
      <alignment horizontal="right" vertical="center" wrapText="1"/>
    </xf>
    <xf numFmtId="174" fontId="34" fillId="25" borderId="10" xfId="124" applyFont="1" applyFill="1" applyBorder="1" applyAlignment="1">
      <alignment horizontal="right" vertical="center" wrapText="1"/>
    </xf>
    <xf numFmtId="49" fontId="21" fillId="25" borderId="10" xfId="79" applyNumberFormat="1" applyFont="1" applyFill="1" applyBorder="1" applyAlignment="1">
      <alignment horizontal="center" vertical="center"/>
      <protection/>
    </xf>
    <xf numFmtId="49" fontId="21" fillId="25" borderId="10" xfId="79" applyNumberFormat="1" applyFont="1" applyFill="1" applyBorder="1" applyAlignment="1">
      <alignment horizontal="center" vertical="center" wrapText="1"/>
      <protection/>
    </xf>
    <xf numFmtId="49" fontId="20" fillId="25" borderId="10" xfId="0" applyNumberFormat="1" applyFont="1" applyFill="1" applyBorder="1" applyAlignment="1">
      <alignment horizontal="center" vertical="center" wrapText="1"/>
    </xf>
    <xf numFmtId="173" fontId="20" fillId="24" borderId="10" xfId="116" applyFont="1" applyFill="1" applyBorder="1" applyAlignment="1" applyProtection="1">
      <alignment horizontal="right" vertical="center"/>
      <protection/>
    </xf>
    <xf numFmtId="0" fontId="27" fillId="24" borderId="10" xfId="67" applyFont="1" applyFill="1" applyBorder="1" applyAlignment="1">
      <alignment horizontal="center" vertical="center" wrapText="1"/>
      <protection/>
    </xf>
    <xf numFmtId="0" fontId="21" fillId="25" borderId="10" xfId="100" applyFont="1" applyFill="1" applyBorder="1" applyAlignment="1">
      <alignment horizontal="center" vertical="center" wrapText="1"/>
      <protection/>
    </xf>
    <xf numFmtId="4" fontId="34" fillId="25" borderId="10" xfId="121" applyNumberFormat="1" applyFont="1" applyFill="1" applyBorder="1" applyAlignment="1">
      <alignment horizontal="right" vertical="center" wrapText="1"/>
    </xf>
    <xf numFmtId="0" fontId="20" fillId="25" borderId="10" xfId="100" applyFont="1" applyFill="1" applyBorder="1" applyAlignment="1">
      <alignment horizontal="center" vertical="center" wrapText="1"/>
      <protection/>
    </xf>
    <xf numFmtId="0" fontId="21" fillId="25" borderId="10" xfId="71" applyFont="1" applyFill="1" applyBorder="1" applyAlignment="1">
      <alignment horizontal="center" vertical="center" wrapText="1"/>
      <protection/>
    </xf>
    <xf numFmtId="3" fontId="34" fillId="25" borderId="10" xfId="106" applyNumberFormat="1" applyFont="1" applyFill="1" applyBorder="1" applyAlignment="1" applyProtection="1">
      <alignment horizontal="center" vertical="center" wrapText="1"/>
      <protection hidden="1"/>
    </xf>
    <xf numFmtId="43" fontId="34" fillId="25" borderId="10" xfId="126" applyFont="1" applyFill="1" applyBorder="1" applyAlignment="1">
      <alignment horizontal="center" vertical="center" wrapText="1"/>
    </xf>
    <xf numFmtId="180" fontId="34" fillId="25" borderId="10" xfId="69" applyNumberFormat="1" applyFont="1" applyFill="1" applyBorder="1" applyAlignment="1">
      <alignment horizontal="center" vertical="center"/>
      <protection/>
    </xf>
    <xf numFmtId="0" fontId="34" fillId="25" borderId="10" xfId="71" applyFont="1" applyFill="1" applyBorder="1" applyAlignment="1" applyProtection="1">
      <alignment horizontal="center" vertical="center" wrapText="1"/>
      <protection/>
    </xf>
    <xf numFmtId="0" fontId="20" fillId="25" borderId="10" xfId="71" applyFont="1" applyFill="1" applyBorder="1" applyAlignment="1" applyProtection="1">
      <alignment horizontal="center" vertical="center" wrapText="1"/>
      <protection/>
    </xf>
    <xf numFmtId="0" fontId="20" fillId="25" borderId="10" xfId="71" applyFont="1" applyFill="1" applyBorder="1" applyAlignment="1">
      <alignment horizontal="center" vertical="center" wrapText="1"/>
      <protection/>
    </xf>
    <xf numFmtId="49" fontId="21" fillId="25" borderId="10" xfId="0" applyNumberFormat="1" applyFont="1" applyFill="1" applyBorder="1" applyAlignment="1">
      <alignment horizontal="center" vertical="center"/>
    </xf>
    <xf numFmtId="0" fontId="20" fillId="25" borderId="10" xfId="70" applyFont="1" applyFill="1" applyBorder="1" applyAlignment="1">
      <alignment horizontal="center" vertical="center"/>
      <protection/>
    </xf>
    <xf numFmtId="173" fontId="21" fillId="25" borderId="10" xfId="116" applyFont="1" applyFill="1" applyBorder="1" applyAlignment="1">
      <alignment horizontal="right" vertical="center"/>
    </xf>
    <xf numFmtId="0" fontId="20" fillId="25" borderId="10" xfId="103" applyFont="1" applyFill="1" applyBorder="1" applyAlignment="1">
      <alignment horizontal="center" vertical="center" wrapText="1"/>
      <protection/>
    </xf>
    <xf numFmtId="14" fontId="20" fillId="25" borderId="10" xfId="0" applyNumberFormat="1" applyFont="1" applyFill="1" applyBorder="1" applyAlignment="1">
      <alignment horizontal="center" vertical="center" wrapText="1"/>
    </xf>
    <xf numFmtId="173" fontId="34" fillId="25" borderId="10" xfId="116" applyFont="1" applyFill="1" applyBorder="1" applyAlignment="1">
      <alignment vertical="center" wrapText="1"/>
    </xf>
    <xf numFmtId="173" fontId="34" fillId="25" borderId="10" xfId="116" applyFont="1" applyFill="1" applyBorder="1" applyAlignment="1">
      <alignment vertical="center"/>
    </xf>
    <xf numFmtId="49" fontId="20" fillId="25" borderId="10" xfId="100" applyNumberFormat="1" applyFont="1" applyFill="1" applyBorder="1" applyAlignment="1">
      <alignment horizontal="center" vertical="center" wrapText="1"/>
      <protection/>
    </xf>
    <xf numFmtId="0" fontId="21" fillId="25" borderId="10" xfId="0" applyNumberFormat="1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49" fontId="21" fillId="25" borderId="10" xfId="99" applyNumberFormat="1" applyFont="1" applyFill="1" applyBorder="1" applyAlignment="1">
      <alignment horizontal="center" vertical="center"/>
      <protection/>
    </xf>
    <xf numFmtId="0" fontId="21" fillId="25" borderId="10" xfId="99" applyFont="1" applyFill="1" applyBorder="1" applyAlignment="1">
      <alignment horizontal="center" vertical="center" wrapText="1"/>
      <protection/>
    </xf>
    <xf numFmtId="49" fontId="21" fillId="25" borderId="10" xfId="0" applyNumberFormat="1" applyFont="1" applyFill="1" applyBorder="1" applyAlignment="1" applyProtection="1">
      <alignment horizontal="center" vertical="center" wrapText="1"/>
      <protection/>
    </xf>
    <xf numFmtId="0" fontId="34" fillId="25" borderId="0" xfId="0" applyFont="1" applyFill="1" applyAlignment="1">
      <alignment horizontal="center" vertical="center" wrapText="1"/>
    </xf>
    <xf numFmtId="0" fontId="21" fillId="25" borderId="10" xfId="0" applyFont="1" applyFill="1" applyBorder="1" applyAlignment="1" applyProtection="1">
      <alignment horizontal="center" vertical="center" wrapText="1"/>
      <protection locked="0"/>
    </xf>
    <xf numFmtId="175" fontId="21" fillId="25" borderId="10" xfId="0" applyNumberFormat="1" applyFont="1" applyFill="1" applyBorder="1" applyAlignment="1">
      <alignment horizontal="center" vertical="center"/>
    </xf>
    <xf numFmtId="3" fontId="21" fillId="25" borderId="10" xfId="0" applyNumberFormat="1" applyFont="1" applyFill="1" applyBorder="1" applyAlignment="1" applyProtection="1">
      <alignment horizontal="center" vertical="center" wrapText="1"/>
      <protection locked="0"/>
    </xf>
    <xf numFmtId="175" fontId="21" fillId="25" borderId="10" xfId="0" applyNumberFormat="1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wrapText="1"/>
    </xf>
    <xf numFmtId="49" fontId="21" fillId="25" borderId="12" xfId="0" applyNumberFormat="1" applyFont="1" applyFill="1" applyBorder="1" applyAlignment="1" applyProtection="1">
      <alignment horizontal="center" vertical="center" wrapText="1"/>
      <protection/>
    </xf>
    <xf numFmtId="0" fontId="34" fillId="25" borderId="10" xfId="0" applyFont="1" applyFill="1" applyBorder="1" applyAlignment="1">
      <alignment horizontal="justify" vertical="center"/>
    </xf>
    <xf numFmtId="49" fontId="21" fillId="25" borderId="11" xfId="0" applyNumberFormat="1" applyFont="1" applyFill="1" applyBorder="1" applyAlignment="1" applyProtection="1">
      <alignment horizontal="center" vertical="center" wrapText="1"/>
      <protection/>
    </xf>
    <xf numFmtId="0" fontId="21" fillId="25" borderId="10" xfId="0" applyFont="1" applyFill="1" applyBorder="1" applyAlignment="1">
      <alignment vertical="center"/>
    </xf>
    <xf numFmtId="9" fontId="20" fillId="24" borderId="10" xfId="0" applyNumberFormat="1" applyFont="1" applyFill="1" applyBorder="1" applyAlignment="1">
      <alignment horizontal="center" vertical="center" wrapText="1"/>
    </xf>
    <xf numFmtId="0" fontId="31" fillId="25" borderId="0" xfId="67" applyFont="1" applyFill="1" applyAlignment="1">
      <alignment horizontal="center" vertical="center"/>
      <protection/>
    </xf>
    <xf numFmtId="0" fontId="31" fillId="25" borderId="0" xfId="67" applyFont="1" applyFill="1" applyBorder="1" applyAlignment="1">
      <alignment horizontal="center" vertical="center"/>
      <protection/>
    </xf>
    <xf numFmtId="0" fontId="21" fillId="0" borderId="10" xfId="99" applyFont="1" applyFill="1" applyBorder="1" applyAlignment="1">
      <alignment horizontal="center" vertical="center" wrapText="1"/>
      <protection/>
    </xf>
    <xf numFmtId="0" fontId="22" fillId="31" borderId="13" xfId="67" applyFont="1" applyFill="1" applyBorder="1" applyAlignment="1">
      <alignment horizontal="left" vertical="center" wrapText="1"/>
      <protection/>
    </xf>
    <xf numFmtId="0" fontId="22" fillId="31" borderId="14" xfId="67" applyFont="1" applyFill="1" applyBorder="1" applyAlignment="1">
      <alignment horizontal="left" vertical="center" wrapText="1"/>
      <protection/>
    </xf>
    <xf numFmtId="0" fontId="22" fillId="31" borderId="15" xfId="67" applyFont="1" applyFill="1" applyBorder="1" applyAlignment="1">
      <alignment horizontal="left" vertical="center" wrapText="1"/>
      <protection/>
    </xf>
    <xf numFmtId="0" fontId="32" fillId="25" borderId="16" xfId="67" applyFont="1" applyFill="1" applyBorder="1" applyAlignment="1">
      <alignment horizontal="center" vertical="center" wrapText="1"/>
      <protection/>
    </xf>
    <xf numFmtId="0" fontId="32" fillId="25" borderId="17" xfId="67" applyFont="1" applyFill="1" applyBorder="1" applyAlignment="1">
      <alignment horizontal="center" vertical="center" wrapText="1"/>
      <protection/>
    </xf>
    <xf numFmtId="0" fontId="22" fillId="29" borderId="13" xfId="67" applyFont="1" applyFill="1" applyBorder="1" applyAlignment="1">
      <alignment horizontal="left" vertical="center" wrapText="1"/>
      <protection/>
    </xf>
    <xf numFmtId="0" fontId="22" fillId="29" borderId="14" xfId="67" applyFont="1" applyFill="1" applyBorder="1" applyAlignment="1">
      <alignment horizontal="left" vertical="center" wrapText="1"/>
      <protection/>
    </xf>
    <xf numFmtId="0" fontId="22" fillId="29" borderId="15" xfId="67" applyFont="1" applyFill="1" applyBorder="1" applyAlignment="1">
      <alignment horizontal="left" vertical="center" wrapText="1"/>
      <protection/>
    </xf>
    <xf numFmtId="0" fontId="22" fillId="29" borderId="13" xfId="0" applyFont="1" applyFill="1" applyBorder="1" applyAlignment="1">
      <alignment horizontal="left" vertical="center"/>
    </xf>
    <xf numFmtId="0" fontId="22" fillId="29" borderId="14" xfId="0" applyFont="1" applyFill="1" applyBorder="1" applyAlignment="1">
      <alignment horizontal="left" vertical="center"/>
    </xf>
    <xf numFmtId="0" fontId="22" fillId="29" borderId="15" xfId="0" applyFont="1" applyFill="1" applyBorder="1" applyAlignment="1">
      <alignment horizontal="left" vertical="center"/>
    </xf>
    <xf numFmtId="0" fontId="22" fillId="31" borderId="13" xfId="67" applyFont="1" applyFill="1" applyBorder="1" applyAlignment="1">
      <alignment horizontal="left" vertical="center"/>
      <protection/>
    </xf>
    <xf numFmtId="0" fontId="22" fillId="31" borderId="14" xfId="67" applyFont="1" applyFill="1" applyBorder="1" applyAlignment="1">
      <alignment horizontal="left" vertical="center"/>
      <protection/>
    </xf>
    <xf numFmtId="0" fontId="22" fillId="31" borderId="15" xfId="67" applyFont="1" applyFill="1" applyBorder="1" applyAlignment="1">
      <alignment horizontal="left" vertical="center"/>
      <protection/>
    </xf>
    <xf numFmtId="0" fontId="25" fillId="29" borderId="13" xfId="0" applyFont="1" applyFill="1" applyBorder="1" applyAlignment="1">
      <alignment horizontal="left" vertical="center"/>
    </xf>
    <xf numFmtId="0" fontId="25" fillId="29" borderId="14" xfId="0" applyFont="1" applyFill="1" applyBorder="1" applyAlignment="1">
      <alignment horizontal="left" vertical="center"/>
    </xf>
    <xf numFmtId="0" fontId="25" fillId="29" borderId="15" xfId="0" applyFont="1" applyFill="1" applyBorder="1" applyAlignment="1">
      <alignment horizontal="left" vertical="center"/>
    </xf>
    <xf numFmtId="0" fontId="22" fillId="25" borderId="0" xfId="67" applyFont="1" applyFill="1" applyAlignment="1">
      <alignment horizontal="center" vertical="center"/>
      <protection/>
    </xf>
    <xf numFmtId="0" fontId="22" fillId="29" borderId="13" xfId="67" applyFont="1" applyFill="1" applyBorder="1" applyAlignment="1">
      <alignment horizontal="left" vertical="center"/>
      <protection/>
    </xf>
    <xf numFmtId="0" fontId="22" fillId="29" borderId="14" xfId="67" applyFont="1" applyFill="1" applyBorder="1" applyAlignment="1">
      <alignment horizontal="left" vertical="center"/>
      <protection/>
    </xf>
    <xf numFmtId="0" fontId="22" fillId="29" borderId="15" xfId="67" applyFont="1" applyFill="1" applyBorder="1" applyAlignment="1">
      <alignment horizontal="left" vertical="center"/>
      <protection/>
    </xf>
    <xf numFmtId="0" fontId="24" fillId="25" borderId="0" xfId="67" applyFont="1" applyFill="1" applyBorder="1" applyAlignment="1">
      <alignment horizontal="center" vertical="center"/>
      <protection/>
    </xf>
    <xf numFmtId="0" fontId="22" fillId="25" borderId="0" xfId="67" applyFont="1" applyFill="1" applyBorder="1" applyAlignment="1">
      <alignment horizontal="center" vertical="center"/>
      <protection/>
    </xf>
    <xf numFmtId="0" fontId="25" fillId="28" borderId="13" xfId="0" applyFont="1" applyFill="1" applyBorder="1" applyAlignment="1">
      <alignment horizontal="left" vertical="center"/>
    </xf>
    <xf numFmtId="0" fontId="25" fillId="28" borderId="14" xfId="0" applyFont="1" applyFill="1" applyBorder="1" applyAlignment="1">
      <alignment horizontal="left" vertical="center"/>
    </xf>
    <xf numFmtId="0" fontId="25" fillId="28" borderId="15" xfId="0" applyFont="1" applyFill="1" applyBorder="1" applyAlignment="1">
      <alignment horizontal="left" vertical="center"/>
    </xf>
  </cellXfs>
  <cellStyles count="115">
    <cellStyle name="Normal" xfId="0"/>
    <cellStyle name="_Автошин 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3" xfId="56"/>
    <cellStyle name="Обычный 11" xfId="57"/>
    <cellStyle name="Обычный 12" xfId="58"/>
    <cellStyle name="Обычный 13" xfId="59"/>
    <cellStyle name="Обычный 13 2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2" xfId="68"/>
    <cellStyle name="Обычный 2 2 2" xfId="69"/>
    <cellStyle name="Обычный 2 2 6" xfId="70"/>
    <cellStyle name="Обычный 2 2 7" xfId="71"/>
    <cellStyle name="Обычный 2 3" xfId="72"/>
    <cellStyle name="Обычный 2 5" xfId="73"/>
    <cellStyle name="Обычный 21" xfId="74"/>
    <cellStyle name="Обычный 21 2" xfId="75"/>
    <cellStyle name="Обычный 22" xfId="76"/>
    <cellStyle name="Обычный 25" xfId="77"/>
    <cellStyle name="Обычный 26 2" xfId="78"/>
    <cellStyle name="Обычный 27" xfId="79"/>
    <cellStyle name="Обычный 3" xfId="80"/>
    <cellStyle name="Обычный 3 11 2 2 3 2" xfId="81"/>
    <cellStyle name="Обычный 38" xfId="82"/>
    <cellStyle name="Обычный 4" xfId="83"/>
    <cellStyle name="Обычный 5" xfId="84"/>
    <cellStyle name="Обычный 5 3" xfId="85"/>
    <cellStyle name="Обычный 6" xfId="86"/>
    <cellStyle name="Обычный 66" xfId="87"/>
    <cellStyle name="Обычный 67" xfId="88"/>
    <cellStyle name="Обычный 68" xfId="89"/>
    <cellStyle name="Обычный 7" xfId="90"/>
    <cellStyle name="Обычный 75" xfId="91"/>
    <cellStyle name="Обычный 77" xfId="92"/>
    <cellStyle name="Обычный 8" xfId="93"/>
    <cellStyle name="Обычный 9" xfId="94"/>
    <cellStyle name="Обычный_20" xfId="95"/>
    <cellStyle name="Обычный_Дополнение_1" xfId="96"/>
    <cellStyle name="Обычный_Заявка 2005 г. приложение 1.1. 2" xfId="97"/>
    <cellStyle name="Обычный_Заявка ММГ-2005г.5 раздел11.10.04" xfId="98"/>
    <cellStyle name="Обычный_Лист1" xfId="99"/>
    <cellStyle name="Обычный_Лист1 12" xfId="100"/>
    <cellStyle name="Обычный_Лист1 2" xfId="101"/>
    <cellStyle name="Обычный_Лист2 2" xfId="102"/>
    <cellStyle name="Обычный_Лист3 2" xfId="103"/>
    <cellStyle name="Обычный_Лист4" xfId="104"/>
    <cellStyle name="Обычный_Утв.заявка  (свод.)-2006  от 10 11 05.база xls (вар" xfId="105"/>
    <cellStyle name="Обычный_Утв.заявка  (свод.)-2006  от 10 11 05.база xls (вар 2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Стиль 1" xfId="112"/>
    <cellStyle name="Стиль 1 2 15" xfId="113"/>
    <cellStyle name="Стиль 1 3" xfId="114"/>
    <cellStyle name="Текст предупреждения" xfId="115"/>
    <cellStyle name="Comma" xfId="116"/>
    <cellStyle name="Comma [0]" xfId="117"/>
    <cellStyle name="Финансовый 100" xfId="118"/>
    <cellStyle name="Финансовый 2" xfId="119"/>
    <cellStyle name="Финансовый 2 2" xfId="120"/>
    <cellStyle name="Финансовый 2 2 3" xfId="121"/>
    <cellStyle name="Финансовый 2 36" xfId="122"/>
    <cellStyle name="Финансовый 29" xfId="123"/>
    <cellStyle name="Финансовый 3" xfId="124"/>
    <cellStyle name="Финансовый 3 2" xfId="125"/>
    <cellStyle name="Финансовый 67" xfId="126"/>
    <cellStyle name="Финансовый 78" xfId="127"/>
    <cellStyle name="Хороший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93"/>
  <sheetViews>
    <sheetView tabSelected="1" view="pageBreakPreview" zoomScale="75" zoomScaleSheetLayoutView="75" zoomScalePageLayoutView="0" workbookViewId="0" topLeftCell="B1">
      <selection activeCell="B1" sqref="B1"/>
    </sheetView>
  </sheetViews>
  <sheetFormatPr defaultColWidth="9.00390625" defaultRowHeight="12.75"/>
  <cols>
    <col min="1" max="1" width="5.25390625" style="7" hidden="1" customWidth="1"/>
    <col min="2" max="2" width="9.875" style="7" customWidth="1"/>
    <col min="3" max="3" width="17.375" style="20" customWidth="1"/>
    <col min="4" max="4" width="24.75390625" style="7" customWidth="1"/>
    <col min="5" max="5" width="42.25390625" style="7" customWidth="1"/>
    <col min="6" max="6" width="75.00390625" style="7" customWidth="1"/>
    <col min="7" max="7" width="34.625" style="7" customWidth="1"/>
    <col min="8" max="8" width="10.125" style="7" customWidth="1"/>
    <col min="9" max="9" width="15.25390625" style="7" customWidth="1"/>
    <col min="10" max="10" width="14.75390625" style="7" customWidth="1"/>
    <col min="11" max="11" width="13.125" style="7" customWidth="1"/>
    <col min="12" max="12" width="19.875" style="7" customWidth="1"/>
    <col min="13" max="13" width="18.25390625" style="7" customWidth="1"/>
    <col min="14" max="14" width="15.75390625" style="7" customWidth="1"/>
    <col min="15" max="15" width="21.875" style="7" customWidth="1"/>
    <col min="16" max="16" width="22.625" style="7" customWidth="1"/>
    <col min="17" max="17" width="12.875" style="7" customWidth="1"/>
    <col min="18" max="18" width="10.875" style="7" customWidth="1"/>
    <col min="19" max="19" width="13.125" style="7" bestFit="1" customWidth="1"/>
    <col min="20" max="20" width="18.00390625" style="7" customWidth="1"/>
    <col min="21" max="21" width="25.625" style="259" customWidth="1"/>
    <col min="22" max="22" width="26.125" style="259" customWidth="1"/>
    <col min="23" max="23" width="12.875" style="7" customWidth="1"/>
    <col min="24" max="24" width="8.25390625" style="7" customWidth="1"/>
    <col min="25" max="25" width="27.25390625" style="7" customWidth="1"/>
    <col min="26" max="26" width="20.875" style="6" customWidth="1"/>
    <col min="27" max="27" width="12.625" style="6" bestFit="1" customWidth="1"/>
    <col min="28" max="38" width="9.125" style="6" customWidth="1"/>
    <col min="39" max="16384" width="9.125" style="7" customWidth="1"/>
  </cols>
  <sheetData>
    <row r="1" spans="2:25" ht="15.7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 t="s">
        <v>25</v>
      </c>
      <c r="O1" s="202"/>
      <c r="P1" s="6"/>
      <c r="Q1" s="6"/>
      <c r="R1" s="6"/>
      <c r="S1" s="6"/>
      <c r="T1" s="202"/>
      <c r="U1" s="207"/>
      <c r="V1" s="207"/>
      <c r="W1" s="335" t="s">
        <v>39</v>
      </c>
      <c r="X1" s="335"/>
      <c r="Y1" s="335"/>
    </row>
    <row r="2" spans="2:25" ht="15.7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02"/>
      <c r="P2" s="6"/>
      <c r="Q2" s="6"/>
      <c r="R2" s="6"/>
      <c r="S2" s="6"/>
      <c r="T2" s="6"/>
      <c r="U2" s="207"/>
      <c r="V2" s="207"/>
      <c r="W2" s="335" t="s">
        <v>40</v>
      </c>
      <c r="X2" s="335"/>
      <c r="Y2" s="335"/>
    </row>
    <row r="3" spans="2:25" ht="15.7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02"/>
      <c r="P3" s="6"/>
      <c r="Q3" s="6"/>
      <c r="R3" s="6"/>
      <c r="S3" s="6"/>
      <c r="T3" s="6"/>
      <c r="U3" s="207"/>
      <c r="V3" s="207"/>
      <c r="W3" s="335" t="s">
        <v>14</v>
      </c>
      <c r="X3" s="335"/>
      <c r="Y3" s="335"/>
    </row>
    <row r="4" spans="2:25" ht="15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02"/>
      <c r="P4" s="6"/>
      <c r="Q4" s="6"/>
      <c r="R4" s="6"/>
      <c r="S4" s="6"/>
      <c r="T4" s="6"/>
      <c r="U4" s="207"/>
      <c r="V4" s="207"/>
      <c r="W4" s="335" t="s">
        <v>2042</v>
      </c>
      <c r="X4" s="335"/>
      <c r="Y4" s="335"/>
    </row>
    <row r="5" spans="2:25" ht="47.2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02"/>
      <c r="P5" s="6"/>
      <c r="Q5" s="6"/>
      <c r="R5" s="6"/>
      <c r="S5" s="6"/>
      <c r="T5" s="6"/>
      <c r="U5" s="207"/>
      <c r="V5" s="207"/>
      <c r="W5" s="202"/>
      <c r="X5" s="202"/>
      <c r="Y5" s="202"/>
    </row>
    <row r="6" spans="2:25" ht="15.75">
      <c r="B6" s="335" t="s">
        <v>49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</row>
    <row r="7" spans="2:25" ht="47.25" customHeight="1" thickBot="1">
      <c r="B7" s="6"/>
      <c r="C7" s="6"/>
      <c r="D7" s="6"/>
      <c r="E7" s="6"/>
      <c r="F7" s="6"/>
      <c r="G7" s="6"/>
      <c r="H7" s="6"/>
      <c r="I7" s="6"/>
      <c r="J7" s="6"/>
      <c r="K7" s="6"/>
      <c r="L7" s="202"/>
      <c r="M7" s="202"/>
      <c r="N7" s="202"/>
      <c r="O7" s="202"/>
      <c r="P7" s="6"/>
      <c r="Q7" s="202"/>
      <c r="R7" s="202"/>
      <c r="S7" s="202"/>
      <c r="T7" s="336"/>
      <c r="U7" s="336"/>
      <c r="V7" s="336"/>
      <c r="W7" s="336"/>
      <c r="X7" s="336"/>
      <c r="Y7" s="336"/>
    </row>
    <row r="8" spans="2:38" s="311" customFormat="1" ht="47.25" customHeight="1">
      <c r="B8" s="317" t="s">
        <v>16</v>
      </c>
      <c r="C8" s="317" t="s">
        <v>17</v>
      </c>
      <c r="D8" s="317" t="s">
        <v>18</v>
      </c>
      <c r="E8" s="317" t="s">
        <v>19</v>
      </c>
      <c r="F8" s="317" t="s">
        <v>20</v>
      </c>
      <c r="G8" s="317" t="s">
        <v>15</v>
      </c>
      <c r="H8" s="317" t="s">
        <v>21</v>
      </c>
      <c r="I8" s="317" t="s">
        <v>22</v>
      </c>
      <c r="J8" s="317" t="s">
        <v>23</v>
      </c>
      <c r="K8" s="317" t="s">
        <v>24</v>
      </c>
      <c r="L8" s="317" t="s">
        <v>0</v>
      </c>
      <c r="M8" s="317" t="s">
        <v>1</v>
      </c>
      <c r="N8" s="317" t="s">
        <v>2</v>
      </c>
      <c r="O8" s="317" t="s">
        <v>3</v>
      </c>
      <c r="P8" s="317" t="s">
        <v>4</v>
      </c>
      <c r="Q8" s="317" t="s">
        <v>5</v>
      </c>
      <c r="R8" s="317" t="s">
        <v>6</v>
      </c>
      <c r="S8" s="317" t="s">
        <v>7</v>
      </c>
      <c r="T8" s="317" t="s">
        <v>8</v>
      </c>
      <c r="U8" s="317" t="s">
        <v>9</v>
      </c>
      <c r="V8" s="317" t="s">
        <v>10</v>
      </c>
      <c r="W8" s="317" t="s">
        <v>11</v>
      </c>
      <c r="X8" s="317" t="s">
        <v>12</v>
      </c>
      <c r="Y8" s="317" t="s">
        <v>13</v>
      </c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</row>
    <row r="9" spans="2:38" s="311" customFormat="1" ht="47.25" customHeight="1" thickBot="1"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</row>
    <row r="10" spans="2:25" ht="12.75">
      <c r="B10" s="70">
        <v>1</v>
      </c>
      <c r="C10" s="70">
        <v>2</v>
      </c>
      <c r="D10" s="70">
        <v>3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>
        <v>11</v>
      </c>
      <c r="M10" s="70">
        <v>12</v>
      </c>
      <c r="N10" s="70">
        <v>13</v>
      </c>
      <c r="O10" s="70">
        <v>14</v>
      </c>
      <c r="P10" s="70">
        <v>15</v>
      </c>
      <c r="Q10" s="70">
        <v>16</v>
      </c>
      <c r="R10" s="70">
        <v>17</v>
      </c>
      <c r="S10" s="70">
        <v>18</v>
      </c>
      <c r="T10" s="70">
        <v>19</v>
      </c>
      <c r="U10" s="246">
        <v>20</v>
      </c>
      <c r="V10" s="246">
        <v>21</v>
      </c>
      <c r="W10" s="70">
        <v>22</v>
      </c>
      <c r="X10" s="70">
        <v>23</v>
      </c>
      <c r="Y10" s="70">
        <v>24</v>
      </c>
    </row>
    <row r="11" spans="2:38" s="201" customFormat="1" ht="18.75" customHeight="1">
      <c r="B11" s="325" t="s">
        <v>37</v>
      </c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7"/>
      <c r="Z11" s="71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</row>
    <row r="12" spans="1:25" s="5" customFormat="1" ht="63.75" customHeight="1">
      <c r="A12" s="1"/>
      <c r="B12" s="32" t="s">
        <v>99</v>
      </c>
      <c r="C12" s="33" t="s">
        <v>14</v>
      </c>
      <c r="D12" s="34" t="s">
        <v>100</v>
      </c>
      <c r="E12" s="34" t="s">
        <v>101</v>
      </c>
      <c r="F12" s="34" t="s">
        <v>102</v>
      </c>
      <c r="G12" s="34"/>
      <c r="H12" s="34" t="s">
        <v>54</v>
      </c>
      <c r="I12" s="35">
        <v>0</v>
      </c>
      <c r="J12" s="41">
        <v>470000000</v>
      </c>
      <c r="K12" s="23" t="s">
        <v>55</v>
      </c>
      <c r="L12" s="38" t="s">
        <v>103</v>
      </c>
      <c r="M12" s="3" t="s">
        <v>57</v>
      </c>
      <c r="N12" s="36" t="s">
        <v>26</v>
      </c>
      <c r="O12" s="34" t="s">
        <v>104</v>
      </c>
      <c r="P12" s="34" t="s">
        <v>59</v>
      </c>
      <c r="Q12" s="37" t="s">
        <v>105</v>
      </c>
      <c r="R12" s="34" t="s">
        <v>106</v>
      </c>
      <c r="S12" s="146">
        <v>5.72</v>
      </c>
      <c r="T12" s="147">
        <v>187700</v>
      </c>
      <c r="U12" s="243">
        <v>0</v>
      </c>
      <c r="V12" s="243">
        <f aca="true" t="shared" si="0" ref="V12:V75">U12*1.12</f>
        <v>0</v>
      </c>
      <c r="W12" s="32" t="s">
        <v>107</v>
      </c>
      <c r="X12" s="40" t="s">
        <v>63</v>
      </c>
      <c r="Y12" s="32" t="s">
        <v>127</v>
      </c>
    </row>
    <row r="13" spans="1:25" s="5" customFormat="1" ht="63.75" customHeight="1">
      <c r="A13" s="1"/>
      <c r="B13" s="32" t="s">
        <v>109</v>
      </c>
      <c r="C13" s="33" t="s">
        <v>14</v>
      </c>
      <c r="D13" s="34" t="s">
        <v>100</v>
      </c>
      <c r="E13" s="34" t="s">
        <v>101</v>
      </c>
      <c r="F13" s="34" t="s">
        <v>102</v>
      </c>
      <c r="G13" s="34"/>
      <c r="H13" s="34" t="s">
        <v>54</v>
      </c>
      <c r="I13" s="35">
        <v>0</v>
      </c>
      <c r="J13" s="41">
        <v>470000000</v>
      </c>
      <c r="K13" s="23" t="s">
        <v>55</v>
      </c>
      <c r="L13" s="38" t="s">
        <v>125</v>
      </c>
      <c r="M13" s="3" t="s">
        <v>57</v>
      </c>
      <c r="N13" s="36" t="s">
        <v>26</v>
      </c>
      <c r="O13" s="34" t="s">
        <v>104</v>
      </c>
      <c r="P13" s="34" t="s">
        <v>59</v>
      </c>
      <c r="Q13" s="37" t="s">
        <v>105</v>
      </c>
      <c r="R13" s="34" t="s">
        <v>106</v>
      </c>
      <c r="S13" s="267">
        <v>25.381</v>
      </c>
      <c r="T13" s="147">
        <v>187700</v>
      </c>
      <c r="U13" s="243">
        <f>S13*T13</f>
        <v>4764013.7</v>
      </c>
      <c r="V13" s="243">
        <f t="shared" si="0"/>
        <v>5335695.3440000005</v>
      </c>
      <c r="W13" s="32" t="s">
        <v>107</v>
      </c>
      <c r="X13" s="40" t="s">
        <v>63</v>
      </c>
      <c r="Y13" s="32"/>
    </row>
    <row r="14" spans="1:25" s="5" customFormat="1" ht="63.75" customHeight="1">
      <c r="A14" s="1"/>
      <c r="B14" s="32" t="s">
        <v>110</v>
      </c>
      <c r="C14" s="33" t="s">
        <v>14</v>
      </c>
      <c r="D14" s="131" t="s">
        <v>111</v>
      </c>
      <c r="E14" s="34" t="s">
        <v>112</v>
      </c>
      <c r="F14" s="34" t="s">
        <v>102</v>
      </c>
      <c r="G14" s="34"/>
      <c r="H14" s="34" t="s">
        <v>54</v>
      </c>
      <c r="I14" s="35">
        <v>0</v>
      </c>
      <c r="J14" s="41">
        <v>470000000</v>
      </c>
      <c r="K14" s="23" t="s">
        <v>55</v>
      </c>
      <c r="L14" s="38" t="s">
        <v>113</v>
      </c>
      <c r="M14" s="3" t="s">
        <v>57</v>
      </c>
      <c r="N14" s="36" t="s">
        <v>26</v>
      </c>
      <c r="O14" s="34" t="s">
        <v>114</v>
      </c>
      <c r="P14" s="34" t="s">
        <v>59</v>
      </c>
      <c r="Q14" s="37" t="s">
        <v>105</v>
      </c>
      <c r="R14" s="34" t="s">
        <v>106</v>
      </c>
      <c r="S14" s="146">
        <v>281.219</v>
      </c>
      <c r="T14" s="147">
        <v>187700</v>
      </c>
      <c r="U14" s="243">
        <v>0</v>
      </c>
      <c r="V14" s="243">
        <f t="shared" si="0"/>
        <v>0</v>
      </c>
      <c r="W14" s="32" t="s">
        <v>107</v>
      </c>
      <c r="X14" s="39" t="s">
        <v>63</v>
      </c>
      <c r="Y14" s="32" t="s">
        <v>127</v>
      </c>
    </row>
    <row r="15" spans="1:25" s="5" customFormat="1" ht="80.25" customHeight="1">
      <c r="A15" s="1"/>
      <c r="B15" s="32" t="s">
        <v>115</v>
      </c>
      <c r="C15" s="33" t="s">
        <v>14</v>
      </c>
      <c r="D15" s="131" t="s">
        <v>111</v>
      </c>
      <c r="E15" s="34" t="s">
        <v>112</v>
      </c>
      <c r="F15" s="34" t="s">
        <v>102</v>
      </c>
      <c r="G15" s="34"/>
      <c r="H15" s="34" t="s">
        <v>54</v>
      </c>
      <c r="I15" s="35">
        <v>0</v>
      </c>
      <c r="J15" s="41">
        <v>470000000</v>
      </c>
      <c r="K15" s="23" t="s">
        <v>55</v>
      </c>
      <c r="L15" s="38" t="s">
        <v>128</v>
      </c>
      <c r="M15" s="3" t="s">
        <v>57</v>
      </c>
      <c r="N15" s="36" t="s">
        <v>26</v>
      </c>
      <c r="O15" s="34" t="s">
        <v>114</v>
      </c>
      <c r="P15" s="34" t="s">
        <v>59</v>
      </c>
      <c r="Q15" s="37" t="s">
        <v>105</v>
      </c>
      <c r="R15" s="34" t="s">
        <v>106</v>
      </c>
      <c r="S15" s="146">
        <v>391.219</v>
      </c>
      <c r="T15" s="147">
        <v>187700</v>
      </c>
      <c r="U15" s="243">
        <f>S15*T15</f>
        <v>73431806.3</v>
      </c>
      <c r="V15" s="243">
        <f t="shared" si="0"/>
        <v>82243623.05600001</v>
      </c>
      <c r="W15" s="32" t="s">
        <v>107</v>
      </c>
      <c r="X15" s="39" t="s">
        <v>63</v>
      </c>
      <c r="Y15" s="32"/>
    </row>
    <row r="16" spans="1:25" s="5" customFormat="1" ht="63.75" customHeight="1">
      <c r="A16" s="1"/>
      <c r="B16" s="32" t="s">
        <v>116</v>
      </c>
      <c r="C16" s="33" t="s">
        <v>14</v>
      </c>
      <c r="D16" s="131" t="s">
        <v>117</v>
      </c>
      <c r="E16" s="34" t="s">
        <v>118</v>
      </c>
      <c r="F16" s="34" t="s">
        <v>102</v>
      </c>
      <c r="G16" s="34"/>
      <c r="H16" s="34" t="s">
        <v>54</v>
      </c>
      <c r="I16" s="35">
        <v>0</v>
      </c>
      <c r="J16" s="41">
        <v>470000000</v>
      </c>
      <c r="K16" s="23" t="s">
        <v>55</v>
      </c>
      <c r="L16" s="38" t="s">
        <v>113</v>
      </c>
      <c r="M16" s="3" t="s">
        <v>57</v>
      </c>
      <c r="N16" s="36" t="s">
        <v>26</v>
      </c>
      <c r="O16" s="34" t="s">
        <v>114</v>
      </c>
      <c r="P16" s="34" t="s">
        <v>59</v>
      </c>
      <c r="Q16" s="37" t="s">
        <v>105</v>
      </c>
      <c r="R16" s="34" t="s">
        <v>106</v>
      </c>
      <c r="S16" s="148">
        <v>455.527</v>
      </c>
      <c r="T16" s="147">
        <v>188000</v>
      </c>
      <c r="U16" s="243">
        <v>0</v>
      </c>
      <c r="V16" s="243">
        <f t="shared" si="0"/>
        <v>0</v>
      </c>
      <c r="W16" s="32" t="s">
        <v>107</v>
      </c>
      <c r="X16" s="40" t="s">
        <v>63</v>
      </c>
      <c r="Y16" s="32" t="s">
        <v>127</v>
      </c>
    </row>
    <row r="17" spans="1:25" s="5" customFormat="1" ht="81" customHeight="1">
      <c r="A17" s="1"/>
      <c r="B17" s="32" t="s">
        <v>119</v>
      </c>
      <c r="C17" s="33" t="s">
        <v>14</v>
      </c>
      <c r="D17" s="131" t="s">
        <v>117</v>
      </c>
      <c r="E17" s="34" t="s">
        <v>118</v>
      </c>
      <c r="F17" s="34" t="s">
        <v>102</v>
      </c>
      <c r="G17" s="34"/>
      <c r="H17" s="34" t="s">
        <v>54</v>
      </c>
      <c r="I17" s="35">
        <v>0</v>
      </c>
      <c r="J17" s="41">
        <v>470000000</v>
      </c>
      <c r="K17" s="23" t="s">
        <v>55</v>
      </c>
      <c r="L17" s="38" t="s">
        <v>128</v>
      </c>
      <c r="M17" s="3" t="s">
        <v>57</v>
      </c>
      <c r="N17" s="36" t="s">
        <v>26</v>
      </c>
      <c r="O17" s="34" t="s">
        <v>114</v>
      </c>
      <c r="P17" s="34" t="s">
        <v>59</v>
      </c>
      <c r="Q17" s="37" t="s">
        <v>105</v>
      </c>
      <c r="R17" s="34" t="s">
        <v>106</v>
      </c>
      <c r="S17" s="268">
        <v>363.7457152</v>
      </c>
      <c r="T17" s="147">
        <v>188000</v>
      </c>
      <c r="U17" s="243">
        <f>S17*T17</f>
        <v>68384194.4576</v>
      </c>
      <c r="V17" s="243">
        <f t="shared" si="0"/>
        <v>76590297.792512</v>
      </c>
      <c r="W17" s="32" t="s">
        <v>107</v>
      </c>
      <c r="X17" s="40" t="s">
        <v>63</v>
      </c>
      <c r="Y17" s="32"/>
    </row>
    <row r="18" spans="1:25" s="31" customFormat="1" ht="63.75" customHeight="1">
      <c r="A18" s="14"/>
      <c r="B18" s="32" t="s">
        <v>120</v>
      </c>
      <c r="C18" s="33" t="s">
        <v>14</v>
      </c>
      <c r="D18" s="131" t="s">
        <v>121</v>
      </c>
      <c r="E18" s="34" t="s">
        <v>122</v>
      </c>
      <c r="F18" s="34" t="s">
        <v>102</v>
      </c>
      <c r="G18" s="34"/>
      <c r="H18" s="34" t="s">
        <v>54</v>
      </c>
      <c r="I18" s="35">
        <v>0</v>
      </c>
      <c r="J18" s="41">
        <v>470000000</v>
      </c>
      <c r="K18" s="23" t="s">
        <v>55</v>
      </c>
      <c r="L18" s="38" t="s">
        <v>103</v>
      </c>
      <c r="M18" s="3" t="s">
        <v>57</v>
      </c>
      <c r="N18" s="36" t="s">
        <v>26</v>
      </c>
      <c r="O18" s="34" t="s">
        <v>104</v>
      </c>
      <c r="P18" s="34" t="s">
        <v>59</v>
      </c>
      <c r="Q18" s="37" t="s">
        <v>105</v>
      </c>
      <c r="R18" s="34" t="s">
        <v>106</v>
      </c>
      <c r="S18" s="148">
        <v>4.14</v>
      </c>
      <c r="T18" s="147">
        <v>187700</v>
      </c>
      <c r="U18" s="243">
        <v>0</v>
      </c>
      <c r="V18" s="243">
        <f t="shared" si="0"/>
        <v>0</v>
      </c>
      <c r="W18" s="32" t="s">
        <v>107</v>
      </c>
      <c r="X18" s="39" t="s">
        <v>63</v>
      </c>
      <c r="Y18" s="32" t="s">
        <v>127</v>
      </c>
    </row>
    <row r="19" spans="1:25" s="5" customFormat="1" ht="63.75" customHeight="1">
      <c r="A19" s="1"/>
      <c r="B19" s="32" t="s">
        <v>123</v>
      </c>
      <c r="C19" s="33" t="s">
        <v>14</v>
      </c>
      <c r="D19" s="131" t="s">
        <v>121</v>
      </c>
      <c r="E19" s="34" t="s">
        <v>122</v>
      </c>
      <c r="F19" s="34" t="s">
        <v>102</v>
      </c>
      <c r="G19" s="34"/>
      <c r="H19" s="34" t="s">
        <v>54</v>
      </c>
      <c r="I19" s="35">
        <v>0</v>
      </c>
      <c r="J19" s="41">
        <v>470000000</v>
      </c>
      <c r="K19" s="23" t="s">
        <v>55</v>
      </c>
      <c r="L19" s="38" t="s">
        <v>129</v>
      </c>
      <c r="M19" s="3" t="s">
        <v>57</v>
      </c>
      <c r="N19" s="36" t="s">
        <v>26</v>
      </c>
      <c r="O19" s="34" t="s">
        <v>104</v>
      </c>
      <c r="P19" s="34" t="s">
        <v>59</v>
      </c>
      <c r="Q19" s="37" t="s">
        <v>105</v>
      </c>
      <c r="R19" s="34" t="s">
        <v>106</v>
      </c>
      <c r="S19" s="148">
        <v>172.89</v>
      </c>
      <c r="T19" s="147">
        <v>187700</v>
      </c>
      <c r="U19" s="243">
        <f>S19*T19</f>
        <v>32451452.999999996</v>
      </c>
      <c r="V19" s="243">
        <f t="shared" si="0"/>
        <v>36345627.36</v>
      </c>
      <c r="W19" s="32" t="s">
        <v>107</v>
      </c>
      <c r="X19" s="39" t="s">
        <v>63</v>
      </c>
      <c r="Y19" s="32"/>
    </row>
    <row r="20" spans="1:25" s="5" customFormat="1" ht="63.75" customHeight="1">
      <c r="A20" s="1"/>
      <c r="B20" s="32" t="s">
        <v>130</v>
      </c>
      <c r="C20" s="33" t="s">
        <v>14</v>
      </c>
      <c r="D20" s="32" t="s">
        <v>131</v>
      </c>
      <c r="E20" s="34" t="s">
        <v>132</v>
      </c>
      <c r="F20" s="34" t="s">
        <v>133</v>
      </c>
      <c r="G20" s="34"/>
      <c r="H20" s="34" t="s">
        <v>54</v>
      </c>
      <c r="I20" s="35">
        <v>0</v>
      </c>
      <c r="J20" s="41">
        <v>470000000</v>
      </c>
      <c r="K20" s="23" t="s">
        <v>55</v>
      </c>
      <c r="L20" s="38" t="s">
        <v>134</v>
      </c>
      <c r="M20" s="3" t="s">
        <v>57</v>
      </c>
      <c r="N20" s="36" t="s">
        <v>26</v>
      </c>
      <c r="O20" s="34" t="s">
        <v>104</v>
      </c>
      <c r="P20" s="34" t="s">
        <v>59</v>
      </c>
      <c r="Q20" s="37" t="s">
        <v>105</v>
      </c>
      <c r="R20" s="34" t="s">
        <v>106</v>
      </c>
      <c r="S20" s="148">
        <v>9.141</v>
      </c>
      <c r="T20" s="38">
        <v>192700</v>
      </c>
      <c r="U20" s="243">
        <v>0</v>
      </c>
      <c r="V20" s="243">
        <f t="shared" si="0"/>
        <v>0</v>
      </c>
      <c r="W20" s="32" t="s">
        <v>107</v>
      </c>
      <c r="X20" s="40" t="s">
        <v>63</v>
      </c>
      <c r="Y20" s="32" t="s">
        <v>108</v>
      </c>
    </row>
    <row r="21" spans="1:25" s="5" customFormat="1" ht="63.75" customHeight="1">
      <c r="A21" s="1"/>
      <c r="B21" s="32" t="s">
        <v>135</v>
      </c>
      <c r="C21" s="33" t="s">
        <v>14</v>
      </c>
      <c r="D21" s="32" t="s">
        <v>131</v>
      </c>
      <c r="E21" s="34" t="s">
        <v>132</v>
      </c>
      <c r="F21" s="34" t="s">
        <v>133</v>
      </c>
      <c r="G21" s="34"/>
      <c r="H21" s="34" t="s">
        <v>54</v>
      </c>
      <c r="I21" s="35">
        <v>0</v>
      </c>
      <c r="J21" s="41">
        <v>470000000</v>
      </c>
      <c r="K21" s="23" t="s">
        <v>55</v>
      </c>
      <c r="L21" s="38" t="s">
        <v>134</v>
      </c>
      <c r="M21" s="3" t="s">
        <v>57</v>
      </c>
      <c r="N21" s="36" t="s">
        <v>26</v>
      </c>
      <c r="O21" s="34" t="s">
        <v>104</v>
      </c>
      <c r="P21" s="34" t="s">
        <v>59</v>
      </c>
      <c r="Q21" s="37" t="s">
        <v>105</v>
      </c>
      <c r="R21" s="34" t="s">
        <v>106</v>
      </c>
      <c r="S21" s="148">
        <v>100</v>
      </c>
      <c r="T21" s="38">
        <v>192700</v>
      </c>
      <c r="U21" s="243">
        <f>S21*T21</f>
        <v>19270000</v>
      </c>
      <c r="V21" s="243">
        <f t="shared" si="0"/>
        <v>21582400.000000004</v>
      </c>
      <c r="W21" s="32" t="s">
        <v>107</v>
      </c>
      <c r="X21" s="40" t="s">
        <v>63</v>
      </c>
      <c r="Y21" s="32"/>
    </row>
    <row r="22" spans="1:25" s="5" customFormat="1" ht="63.75" customHeight="1">
      <c r="A22" s="1"/>
      <c r="B22" s="32" t="s">
        <v>136</v>
      </c>
      <c r="C22" s="33" t="s">
        <v>14</v>
      </c>
      <c r="D22" s="131" t="s">
        <v>137</v>
      </c>
      <c r="E22" s="34" t="s">
        <v>138</v>
      </c>
      <c r="F22" s="34" t="s">
        <v>133</v>
      </c>
      <c r="G22" s="34"/>
      <c r="H22" s="34" t="s">
        <v>54</v>
      </c>
      <c r="I22" s="35">
        <v>0</v>
      </c>
      <c r="J22" s="41">
        <v>470000000</v>
      </c>
      <c r="K22" s="23" t="s">
        <v>55</v>
      </c>
      <c r="L22" s="38" t="s">
        <v>103</v>
      </c>
      <c r="M22" s="3" t="s">
        <v>57</v>
      </c>
      <c r="N22" s="36" t="s">
        <v>26</v>
      </c>
      <c r="O22" s="34" t="s">
        <v>126</v>
      </c>
      <c r="P22" s="34" t="s">
        <v>59</v>
      </c>
      <c r="Q22" s="37" t="s">
        <v>105</v>
      </c>
      <c r="R22" s="34" t="s">
        <v>106</v>
      </c>
      <c r="S22" s="148">
        <v>693.434</v>
      </c>
      <c r="T22" s="38">
        <v>132000</v>
      </c>
      <c r="U22" s="243">
        <v>0</v>
      </c>
      <c r="V22" s="243">
        <f t="shared" si="0"/>
        <v>0</v>
      </c>
      <c r="W22" s="32" t="s">
        <v>107</v>
      </c>
      <c r="X22" s="39" t="s">
        <v>63</v>
      </c>
      <c r="Y22" s="32" t="s">
        <v>108</v>
      </c>
    </row>
    <row r="23" spans="1:25" ht="72" customHeight="1">
      <c r="A23" s="26"/>
      <c r="B23" s="32" t="s">
        <v>139</v>
      </c>
      <c r="C23" s="33" t="s">
        <v>14</v>
      </c>
      <c r="D23" s="131" t="s">
        <v>137</v>
      </c>
      <c r="E23" s="34" t="s">
        <v>138</v>
      </c>
      <c r="F23" s="34" t="s">
        <v>133</v>
      </c>
      <c r="G23" s="34"/>
      <c r="H23" s="34" t="s">
        <v>54</v>
      </c>
      <c r="I23" s="35">
        <v>0</v>
      </c>
      <c r="J23" s="41">
        <v>470000000</v>
      </c>
      <c r="K23" s="23" t="s">
        <v>55</v>
      </c>
      <c r="L23" s="38" t="s">
        <v>103</v>
      </c>
      <c r="M23" s="3" t="s">
        <v>57</v>
      </c>
      <c r="N23" s="36" t="s">
        <v>26</v>
      </c>
      <c r="O23" s="34" t="s">
        <v>126</v>
      </c>
      <c r="P23" s="34" t="s">
        <v>59</v>
      </c>
      <c r="Q23" s="37" t="s">
        <v>105</v>
      </c>
      <c r="R23" s="34" t="s">
        <v>106</v>
      </c>
      <c r="S23" s="268">
        <v>602.575</v>
      </c>
      <c r="T23" s="38">
        <v>132000</v>
      </c>
      <c r="U23" s="243">
        <f>S23*T23</f>
        <v>79539900</v>
      </c>
      <c r="V23" s="243">
        <f t="shared" si="0"/>
        <v>89084688.00000001</v>
      </c>
      <c r="W23" s="32" t="s">
        <v>107</v>
      </c>
      <c r="X23" s="39" t="s">
        <v>63</v>
      </c>
      <c r="Y23" s="32"/>
    </row>
    <row r="24" spans="1:38" s="5" customFormat="1" ht="63.75" customHeight="1">
      <c r="A24" s="1"/>
      <c r="B24" s="32" t="s">
        <v>140</v>
      </c>
      <c r="C24" s="33" t="s">
        <v>14</v>
      </c>
      <c r="D24" s="131" t="s">
        <v>137</v>
      </c>
      <c r="E24" s="34" t="s">
        <v>141</v>
      </c>
      <c r="F24" s="34" t="s">
        <v>133</v>
      </c>
      <c r="G24" s="34"/>
      <c r="H24" s="34" t="s">
        <v>54</v>
      </c>
      <c r="I24" s="35">
        <v>0</v>
      </c>
      <c r="J24" s="41">
        <v>470000000</v>
      </c>
      <c r="K24" s="23" t="s">
        <v>55</v>
      </c>
      <c r="L24" s="38" t="s">
        <v>103</v>
      </c>
      <c r="M24" s="3" t="s">
        <v>57</v>
      </c>
      <c r="N24" s="36" t="s">
        <v>26</v>
      </c>
      <c r="O24" s="34" t="s">
        <v>126</v>
      </c>
      <c r="P24" s="34" t="s">
        <v>59</v>
      </c>
      <c r="Q24" s="37" t="s">
        <v>105</v>
      </c>
      <c r="R24" s="34" t="s">
        <v>106</v>
      </c>
      <c r="S24" s="149">
        <v>175.195</v>
      </c>
      <c r="T24" s="38">
        <v>132000</v>
      </c>
      <c r="U24" s="243">
        <v>0</v>
      </c>
      <c r="V24" s="243">
        <f t="shared" si="0"/>
        <v>0</v>
      </c>
      <c r="W24" s="32" t="s">
        <v>107</v>
      </c>
      <c r="X24" s="40" t="s">
        <v>63</v>
      </c>
      <c r="Y24" s="32" t="s">
        <v>108</v>
      </c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25" s="5" customFormat="1" ht="63.75" customHeight="1">
      <c r="A25" s="1"/>
      <c r="B25" s="32" t="s">
        <v>142</v>
      </c>
      <c r="C25" s="33" t="s">
        <v>14</v>
      </c>
      <c r="D25" s="131" t="s">
        <v>137</v>
      </c>
      <c r="E25" s="34" t="s">
        <v>141</v>
      </c>
      <c r="F25" s="34" t="s">
        <v>133</v>
      </c>
      <c r="G25" s="34"/>
      <c r="H25" s="34" t="s">
        <v>54</v>
      </c>
      <c r="I25" s="35">
        <v>0</v>
      </c>
      <c r="J25" s="41">
        <v>470000000</v>
      </c>
      <c r="K25" s="23" t="s">
        <v>55</v>
      </c>
      <c r="L25" s="38" t="s">
        <v>103</v>
      </c>
      <c r="M25" s="3" t="s">
        <v>57</v>
      </c>
      <c r="N25" s="36" t="s">
        <v>26</v>
      </c>
      <c r="O25" s="34" t="s">
        <v>126</v>
      </c>
      <c r="P25" s="34" t="s">
        <v>59</v>
      </c>
      <c r="Q25" s="37" t="s">
        <v>105</v>
      </c>
      <c r="R25" s="34" t="s">
        <v>106</v>
      </c>
      <c r="S25" s="169">
        <v>82.195</v>
      </c>
      <c r="T25" s="38">
        <v>132000</v>
      </c>
      <c r="U25" s="243">
        <f>S25*T25</f>
        <v>10849740</v>
      </c>
      <c r="V25" s="243">
        <f t="shared" si="0"/>
        <v>12151708.8</v>
      </c>
      <c r="W25" s="32" t="s">
        <v>107</v>
      </c>
      <c r="X25" s="40" t="s">
        <v>63</v>
      </c>
      <c r="Y25" s="32"/>
    </row>
    <row r="26" spans="1:25" s="5" customFormat="1" ht="63.75" customHeight="1">
      <c r="A26" s="1"/>
      <c r="B26" s="32" t="s">
        <v>143</v>
      </c>
      <c r="C26" s="33" t="s">
        <v>14</v>
      </c>
      <c r="D26" s="131" t="s">
        <v>137</v>
      </c>
      <c r="E26" s="34" t="s">
        <v>144</v>
      </c>
      <c r="F26" s="34" t="s">
        <v>145</v>
      </c>
      <c r="G26" s="34"/>
      <c r="H26" s="34" t="s">
        <v>54</v>
      </c>
      <c r="I26" s="35">
        <v>0</v>
      </c>
      <c r="J26" s="41">
        <v>470000000</v>
      </c>
      <c r="K26" s="23" t="s">
        <v>55</v>
      </c>
      <c r="L26" s="38" t="s">
        <v>103</v>
      </c>
      <c r="M26" s="3" t="s">
        <v>57</v>
      </c>
      <c r="N26" s="36" t="s">
        <v>26</v>
      </c>
      <c r="O26" s="34" t="s">
        <v>126</v>
      </c>
      <c r="P26" s="34" t="s">
        <v>59</v>
      </c>
      <c r="Q26" s="37" t="s">
        <v>105</v>
      </c>
      <c r="R26" s="34" t="s">
        <v>106</v>
      </c>
      <c r="S26" s="146">
        <v>153.324</v>
      </c>
      <c r="T26" s="38">
        <v>132000</v>
      </c>
      <c r="U26" s="243">
        <v>0</v>
      </c>
      <c r="V26" s="243">
        <f t="shared" si="0"/>
        <v>0</v>
      </c>
      <c r="W26" s="32" t="s">
        <v>107</v>
      </c>
      <c r="X26" s="39" t="s">
        <v>63</v>
      </c>
      <c r="Y26" s="32" t="s">
        <v>108</v>
      </c>
    </row>
    <row r="27" spans="1:25" s="5" customFormat="1" ht="63.75" customHeight="1">
      <c r="A27" s="1"/>
      <c r="B27" s="32" t="s">
        <v>146</v>
      </c>
      <c r="C27" s="33" t="s">
        <v>14</v>
      </c>
      <c r="D27" s="131" t="s">
        <v>137</v>
      </c>
      <c r="E27" s="34" t="s">
        <v>144</v>
      </c>
      <c r="F27" s="34" t="s">
        <v>145</v>
      </c>
      <c r="G27" s="34"/>
      <c r="H27" s="34" t="s">
        <v>54</v>
      </c>
      <c r="I27" s="35">
        <v>0</v>
      </c>
      <c r="J27" s="41">
        <v>470000000</v>
      </c>
      <c r="K27" s="23" t="s">
        <v>55</v>
      </c>
      <c r="L27" s="38" t="s">
        <v>103</v>
      </c>
      <c r="M27" s="3" t="s">
        <v>57</v>
      </c>
      <c r="N27" s="36" t="s">
        <v>26</v>
      </c>
      <c r="O27" s="34" t="s">
        <v>126</v>
      </c>
      <c r="P27" s="34" t="s">
        <v>59</v>
      </c>
      <c r="Q27" s="37" t="s">
        <v>105</v>
      </c>
      <c r="R27" s="34" t="s">
        <v>106</v>
      </c>
      <c r="S27" s="146">
        <v>100</v>
      </c>
      <c r="T27" s="38">
        <v>132000</v>
      </c>
      <c r="U27" s="243">
        <f>S27*T27</f>
        <v>13200000</v>
      </c>
      <c r="V27" s="243">
        <f t="shared" si="0"/>
        <v>14784000.000000002</v>
      </c>
      <c r="W27" s="32" t="s">
        <v>107</v>
      </c>
      <c r="X27" s="39" t="s">
        <v>63</v>
      </c>
      <c r="Y27" s="32"/>
    </row>
    <row r="28" spans="1:25" s="5" customFormat="1" ht="63.75" customHeight="1">
      <c r="A28" s="1"/>
      <c r="B28" s="32" t="s">
        <v>157</v>
      </c>
      <c r="C28" s="33" t="s">
        <v>14</v>
      </c>
      <c r="D28" s="32" t="s">
        <v>158</v>
      </c>
      <c r="E28" s="34" t="s">
        <v>159</v>
      </c>
      <c r="F28" s="34" t="s">
        <v>150</v>
      </c>
      <c r="G28" s="34"/>
      <c r="H28" s="34" t="s">
        <v>54</v>
      </c>
      <c r="I28" s="35">
        <v>0</v>
      </c>
      <c r="J28" s="41">
        <v>470000000</v>
      </c>
      <c r="K28" s="23" t="s">
        <v>55</v>
      </c>
      <c r="L28" s="38" t="s">
        <v>103</v>
      </c>
      <c r="M28" s="3" t="s">
        <v>57</v>
      </c>
      <c r="N28" s="36" t="s">
        <v>26</v>
      </c>
      <c r="O28" s="34" t="s">
        <v>104</v>
      </c>
      <c r="P28" s="34" t="s">
        <v>59</v>
      </c>
      <c r="Q28" s="37" t="s">
        <v>105</v>
      </c>
      <c r="R28" s="34" t="s">
        <v>106</v>
      </c>
      <c r="S28" s="146">
        <v>5.123</v>
      </c>
      <c r="T28" s="150">
        <v>176000</v>
      </c>
      <c r="U28" s="243">
        <v>0</v>
      </c>
      <c r="V28" s="243">
        <f t="shared" si="0"/>
        <v>0</v>
      </c>
      <c r="W28" s="32" t="s">
        <v>107</v>
      </c>
      <c r="X28" s="40" t="s">
        <v>63</v>
      </c>
      <c r="Y28" s="32" t="s">
        <v>124</v>
      </c>
    </row>
    <row r="29" spans="1:25" s="5" customFormat="1" ht="63.75" customHeight="1">
      <c r="A29" s="1"/>
      <c r="B29" s="32" t="s">
        <v>160</v>
      </c>
      <c r="C29" s="33" t="s">
        <v>14</v>
      </c>
      <c r="D29" s="32" t="s">
        <v>158</v>
      </c>
      <c r="E29" s="34" t="s">
        <v>159</v>
      </c>
      <c r="F29" s="34" t="s">
        <v>150</v>
      </c>
      <c r="G29" s="34"/>
      <c r="H29" s="34" t="s">
        <v>54</v>
      </c>
      <c r="I29" s="35">
        <v>0</v>
      </c>
      <c r="J29" s="41">
        <v>470000000</v>
      </c>
      <c r="K29" s="23" t="s">
        <v>55</v>
      </c>
      <c r="L29" s="38" t="s">
        <v>134</v>
      </c>
      <c r="M29" s="3" t="s">
        <v>57</v>
      </c>
      <c r="N29" s="36" t="s">
        <v>26</v>
      </c>
      <c r="O29" s="34" t="s">
        <v>126</v>
      </c>
      <c r="P29" s="34" t="s">
        <v>59</v>
      </c>
      <c r="Q29" s="37" t="s">
        <v>105</v>
      </c>
      <c r="R29" s="34" t="s">
        <v>106</v>
      </c>
      <c r="S29" s="146">
        <v>3</v>
      </c>
      <c r="T29" s="150">
        <v>176000</v>
      </c>
      <c r="U29" s="243">
        <f>S29*T29</f>
        <v>528000</v>
      </c>
      <c r="V29" s="243">
        <f t="shared" si="0"/>
        <v>591360</v>
      </c>
      <c r="W29" s="32" t="s">
        <v>107</v>
      </c>
      <c r="X29" s="40" t="s">
        <v>63</v>
      </c>
      <c r="Y29" s="32"/>
    </row>
    <row r="30" spans="1:25" s="5" customFormat="1" ht="63.75" customHeight="1">
      <c r="A30" s="4"/>
      <c r="B30" s="32" t="s">
        <v>173</v>
      </c>
      <c r="C30" s="33" t="s">
        <v>14</v>
      </c>
      <c r="D30" s="32" t="s">
        <v>174</v>
      </c>
      <c r="E30" s="34" t="s">
        <v>175</v>
      </c>
      <c r="F30" s="34" t="s">
        <v>150</v>
      </c>
      <c r="G30" s="34"/>
      <c r="H30" s="34" t="s">
        <v>54</v>
      </c>
      <c r="I30" s="35">
        <v>0</v>
      </c>
      <c r="J30" s="41">
        <v>470000000</v>
      </c>
      <c r="K30" s="23" t="s">
        <v>55</v>
      </c>
      <c r="L30" s="38" t="s">
        <v>103</v>
      </c>
      <c r="M30" s="3" t="s">
        <v>57</v>
      </c>
      <c r="N30" s="36" t="s">
        <v>26</v>
      </c>
      <c r="O30" s="34" t="s">
        <v>104</v>
      </c>
      <c r="P30" s="34" t="s">
        <v>59</v>
      </c>
      <c r="Q30" s="37" t="s">
        <v>105</v>
      </c>
      <c r="R30" s="34" t="s">
        <v>106</v>
      </c>
      <c r="S30" s="146">
        <v>13.074</v>
      </c>
      <c r="T30" s="150">
        <v>176000</v>
      </c>
      <c r="U30" s="243">
        <v>0</v>
      </c>
      <c r="V30" s="243">
        <f t="shared" si="0"/>
        <v>0</v>
      </c>
      <c r="W30" s="32" t="s">
        <v>107</v>
      </c>
      <c r="X30" s="39" t="s">
        <v>63</v>
      </c>
      <c r="Y30" s="32">
        <v>11.14</v>
      </c>
    </row>
    <row r="31" spans="1:25" s="5" customFormat="1" ht="63.75" customHeight="1">
      <c r="A31" s="4"/>
      <c r="B31" s="32" t="s">
        <v>176</v>
      </c>
      <c r="C31" s="33" t="s">
        <v>14</v>
      </c>
      <c r="D31" s="32" t="s">
        <v>174</v>
      </c>
      <c r="E31" s="34" t="s">
        <v>175</v>
      </c>
      <c r="F31" s="34" t="s">
        <v>150</v>
      </c>
      <c r="G31" s="34"/>
      <c r="H31" s="34" t="s">
        <v>54</v>
      </c>
      <c r="I31" s="35">
        <v>0</v>
      </c>
      <c r="J31" s="41">
        <v>470000000</v>
      </c>
      <c r="K31" s="23" t="s">
        <v>55</v>
      </c>
      <c r="L31" s="38" t="s">
        <v>134</v>
      </c>
      <c r="M31" s="3" t="s">
        <v>57</v>
      </c>
      <c r="N31" s="36" t="s">
        <v>26</v>
      </c>
      <c r="O31" s="34" t="s">
        <v>126</v>
      </c>
      <c r="P31" s="34" t="s">
        <v>59</v>
      </c>
      <c r="Q31" s="37" t="s">
        <v>105</v>
      </c>
      <c r="R31" s="34" t="s">
        <v>106</v>
      </c>
      <c r="S31" s="146">
        <v>13.074</v>
      </c>
      <c r="T31" s="150">
        <v>176000</v>
      </c>
      <c r="U31" s="243">
        <f>S31*T31</f>
        <v>2301024</v>
      </c>
      <c r="V31" s="243">
        <f t="shared" si="0"/>
        <v>2577146.8800000004</v>
      </c>
      <c r="W31" s="32" t="s">
        <v>107</v>
      </c>
      <c r="X31" s="39" t="s">
        <v>63</v>
      </c>
      <c r="Y31" s="32"/>
    </row>
    <row r="32" spans="1:25" s="5" customFormat="1" ht="63.75" customHeight="1">
      <c r="A32" s="4"/>
      <c r="B32" s="32" t="s">
        <v>177</v>
      </c>
      <c r="C32" s="33" t="s">
        <v>14</v>
      </c>
      <c r="D32" s="131" t="s">
        <v>178</v>
      </c>
      <c r="E32" s="34" t="s">
        <v>179</v>
      </c>
      <c r="F32" s="34" t="s">
        <v>150</v>
      </c>
      <c r="G32" s="34"/>
      <c r="H32" s="34" t="s">
        <v>54</v>
      </c>
      <c r="I32" s="35">
        <v>0</v>
      </c>
      <c r="J32" s="41">
        <v>470000000</v>
      </c>
      <c r="K32" s="23" t="s">
        <v>55</v>
      </c>
      <c r="L32" s="38" t="s">
        <v>103</v>
      </c>
      <c r="M32" s="3" t="s">
        <v>57</v>
      </c>
      <c r="N32" s="36" t="s">
        <v>26</v>
      </c>
      <c r="O32" s="34" t="s">
        <v>104</v>
      </c>
      <c r="P32" s="34" t="s">
        <v>59</v>
      </c>
      <c r="Q32" s="37" t="s">
        <v>105</v>
      </c>
      <c r="R32" s="34" t="s">
        <v>106</v>
      </c>
      <c r="S32" s="146">
        <v>1.464</v>
      </c>
      <c r="T32" s="150">
        <v>176000</v>
      </c>
      <c r="U32" s="243">
        <v>0</v>
      </c>
      <c r="V32" s="243">
        <f t="shared" si="0"/>
        <v>0</v>
      </c>
      <c r="W32" s="32" t="s">
        <v>107</v>
      </c>
      <c r="X32" s="40" t="s">
        <v>63</v>
      </c>
      <c r="Y32" s="32">
        <v>11</v>
      </c>
    </row>
    <row r="33" spans="1:25" s="5" customFormat="1" ht="63.75" customHeight="1">
      <c r="A33" s="4"/>
      <c r="B33" s="32" t="s">
        <v>180</v>
      </c>
      <c r="C33" s="33" t="s">
        <v>14</v>
      </c>
      <c r="D33" s="131" t="s">
        <v>178</v>
      </c>
      <c r="E33" s="34" t="s">
        <v>179</v>
      </c>
      <c r="F33" s="34" t="s">
        <v>150</v>
      </c>
      <c r="G33" s="34"/>
      <c r="H33" s="34" t="s">
        <v>54</v>
      </c>
      <c r="I33" s="35">
        <v>0</v>
      </c>
      <c r="J33" s="41">
        <v>470000000</v>
      </c>
      <c r="K33" s="23" t="s">
        <v>55</v>
      </c>
      <c r="L33" s="38" t="s">
        <v>134</v>
      </c>
      <c r="M33" s="3" t="s">
        <v>57</v>
      </c>
      <c r="N33" s="36" t="s">
        <v>26</v>
      </c>
      <c r="O33" s="34" t="s">
        <v>104</v>
      </c>
      <c r="P33" s="34" t="s">
        <v>59</v>
      </c>
      <c r="Q33" s="37" t="s">
        <v>105</v>
      </c>
      <c r="R33" s="34" t="s">
        <v>106</v>
      </c>
      <c r="S33" s="146">
        <v>1.464</v>
      </c>
      <c r="T33" s="150">
        <v>176000</v>
      </c>
      <c r="U33" s="243">
        <f>S33*T33</f>
        <v>257664</v>
      </c>
      <c r="V33" s="243">
        <f t="shared" si="0"/>
        <v>288583.68000000005</v>
      </c>
      <c r="W33" s="32" t="s">
        <v>107</v>
      </c>
      <c r="X33" s="40" t="s">
        <v>63</v>
      </c>
      <c r="Y33" s="32"/>
    </row>
    <row r="34" spans="1:25" s="5" customFormat="1" ht="63.75" customHeight="1">
      <c r="A34" s="4"/>
      <c r="B34" s="32" t="s">
        <v>181</v>
      </c>
      <c r="C34" s="33" t="s">
        <v>14</v>
      </c>
      <c r="D34" s="131" t="s">
        <v>182</v>
      </c>
      <c r="E34" s="34" t="s">
        <v>183</v>
      </c>
      <c r="F34" s="34" t="s">
        <v>150</v>
      </c>
      <c r="G34" s="34"/>
      <c r="H34" s="34" t="s">
        <v>54</v>
      </c>
      <c r="I34" s="35">
        <v>0</v>
      </c>
      <c r="J34" s="41">
        <v>470000000</v>
      </c>
      <c r="K34" s="23" t="s">
        <v>55</v>
      </c>
      <c r="L34" s="38" t="s">
        <v>103</v>
      </c>
      <c r="M34" s="3" t="s">
        <v>57</v>
      </c>
      <c r="N34" s="36" t="s">
        <v>26</v>
      </c>
      <c r="O34" s="34" t="s">
        <v>104</v>
      </c>
      <c r="P34" s="34" t="s">
        <v>59</v>
      </c>
      <c r="Q34" s="37" t="s">
        <v>105</v>
      </c>
      <c r="R34" s="34" t="s">
        <v>106</v>
      </c>
      <c r="S34" s="146">
        <v>0.478</v>
      </c>
      <c r="T34" s="150">
        <v>176000</v>
      </c>
      <c r="U34" s="243">
        <v>0</v>
      </c>
      <c r="V34" s="243">
        <f t="shared" si="0"/>
        <v>0</v>
      </c>
      <c r="W34" s="32" t="s">
        <v>107</v>
      </c>
      <c r="X34" s="40" t="s">
        <v>63</v>
      </c>
      <c r="Y34" s="32">
        <v>11.14</v>
      </c>
    </row>
    <row r="35" spans="1:25" s="5" customFormat="1" ht="63.75" customHeight="1">
      <c r="A35" s="4"/>
      <c r="B35" s="32" t="s">
        <v>184</v>
      </c>
      <c r="C35" s="33" t="s">
        <v>14</v>
      </c>
      <c r="D35" s="131" t="s">
        <v>182</v>
      </c>
      <c r="E35" s="34" t="s">
        <v>183</v>
      </c>
      <c r="F35" s="34" t="s">
        <v>150</v>
      </c>
      <c r="G35" s="34"/>
      <c r="H35" s="34" t="s">
        <v>54</v>
      </c>
      <c r="I35" s="35">
        <v>0</v>
      </c>
      <c r="J35" s="41">
        <v>470000000</v>
      </c>
      <c r="K35" s="23" t="s">
        <v>55</v>
      </c>
      <c r="L35" s="38" t="s">
        <v>134</v>
      </c>
      <c r="M35" s="3" t="s">
        <v>57</v>
      </c>
      <c r="N35" s="36" t="s">
        <v>26</v>
      </c>
      <c r="O35" s="34" t="s">
        <v>126</v>
      </c>
      <c r="P35" s="34" t="s">
        <v>59</v>
      </c>
      <c r="Q35" s="37" t="s">
        <v>105</v>
      </c>
      <c r="R35" s="34" t="s">
        <v>106</v>
      </c>
      <c r="S35" s="146">
        <v>0.478</v>
      </c>
      <c r="T35" s="150">
        <v>176000</v>
      </c>
      <c r="U35" s="243">
        <f>S35*T35</f>
        <v>84128</v>
      </c>
      <c r="V35" s="243">
        <f t="shared" si="0"/>
        <v>94223.36000000002</v>
      </c>
      <c r="W35" s="32" t="s">
        <v>107</v>
      </c>
      <c r="X35" s="40" t="s">
        <v>63</v>
      </c>
      <c r="Y35" s="32"/>
    </row>
    <row r="36" spans="1:25" s="5" customFormat="1" ht="63.75" customHeight="1">
      <c r="A36" s="4"/>
      <c r="B36" s="32" t="s">
        <v>185</v>
      </c>
      <c r="C36" s="33" t="s">
        <v>14</v>
      </c>
      <c r="D36" s="32" t="s">
        <v>186</v>
      </c>
      <c r="E36" s="34" t="s">
        <v>187</v>
      </c>
      <c r="F36" s="34" t="s">
        <v>188</v>
      </c>
      <c r="G36" s="34"/>
      <c r="H36" s="34" t="s">
        <v>54</v>
      </c>
      <c r="I36" s="35">
        <v>0.5</v>
      </c>
      <c r="J36" s="151" t="s">
        <v>189</v>
      </c>
      <c r="K36" s="23" t="s">
        <v>55</v>
      </c>
      <c r="L36" s="38" t="s">
        <v>56</v>
      </c>
      <c r="M36" s="3" t="s">
        <v>57</v>
      </c>
      <c r="N36" s="36" t="s">
        <v>26</v>
      </c>
      <c r="O36" s="34" t="s">
        <v>190</v>
      </c>
      <c r="P36" s="34" t="s">
        <v>59</v>
      </c>
      <c r="Q36" s="37" t="s">
        <v>191</v>
      </c>
      <c r="R36" s="34" t="s">
        <v>192</v>
      </c>
      <c r="S36" s="47">
        <v>13</v>
      </c>
      <c r="T36" s="147">
        <v>7109.38</v>
      </c>
      <c r="U36" s="243">
        <v>0</v>
      </c>
      <c r="V36" s="243">
        <f t="shared" si="0"/>
        <v>0</v>
      </c>
      <c r="W36" s="32" t="s">
        <v>107</v>
      </c>
      <c r="X36" s="40" t="s">
        <v>63</v>
      </c>
      <c r="Y36" s="32" t="s">
        <v>108</v>
      </c>
    </row>
    <row r="37" spans="1:25" s="5" customFormat="1" ht="63.75" customHeight="1">
      <c r="A37" s="4"/>
      <c r="B37" s="32" t="s">
        <v>193</v>
      </c>
      <c r="C37" s="33" t="s">
        <v>14</v>
      </c>
      <c r="D37" s="32" t="s">
        <v>186</v>
      </c>
      <c r="E37" s="34" t="s">
        <v>187</v>
      </c>
      <c r="F37" s="34" t="s">
        <v>188</v>
      </c>
      <c r="G37" s="34"/>
      <c r="H37" s="34" t="s">
        <v>54</v>
      </c>
      <c r="I37" s="35">
        <v>0.5</v>
      </c>
      <c r="J37" s="151" t="s">
        <v>189</v>
      </c>
      <c r="K37" s="23" t="s">
        <v>55</v>
      </c>
      <c r="L37" s="38" t="s">
        <v>56</v>
      </c>
      <c r="M37" s="3" t="s">
        <v>57</v>
      </c>
      <c r="N37" s="36" t="s">
        <v>26</v>
      </c>
      <c r="O37" s="34" t="s">
        <v>190</v>
      </c>
      <c r="P37" s="34" t="s">
        <v>59</v>
      </c>
      <c r="Q37" s="37" t="s">
        <v>191</v>
      </c>
      <c r="R37" s="34" t="s">
        <v>192</v>
      </c>
      <c r="S37" s="47">
        <v>143</v>
      </c>
      <c r="T37" s="147">
        <v>7109.38</v>
      </c>
      <c r="U37" s="243">
        <f>S37*T37</f>
        <v>1016641.34</v>
      </c>
      <c r="V37" s="243">
        <f t="shared" si="0"/>
        <v>1138638.3008</v>
      </c>
      <c r="W37" s="32" t="s">
        <v>107</v>
      </c>
      <c r="X37" s="40" t="s">
        <v>63</v>
      </c>
      <c r="Y37" s="32"/>
    </row>
    <row r="38" spans="1:25" s="5" customFormat="1" ht="63.75" customHeight="1">
      <c r="A38" s="4"/>
      <c r="B38" s="32" t="s">
        <v>194</v>
      </c>
      <c r="C38" s="33" t="s">
        <v>14</v>
      </c>
      <c r="D38" s="32" t="s">
        <v>195</v>
      </c>
      <c r="E38" s="42" t="s">
        <v>196</v>
      </c>
      <c r="F38" s="42" t="s">
        <v>197</v>
      </c>
      <c r="G38" s="42"/>
      <c r="H38" s="34" t="s">
        <v>54</v>
      </c>
      <c r="I38" s="35">
        <v>0.5</v>
      </c>
      <c r="J38" s="43">
        <v>470000000</v>
      </c>
      <c r="K38" s="23" t="s">
        <v>55</v>
      </c>
      <c r="L38" s="38" t="s">
        <v>198</v>
      </c>
      <c r="M38" s="3" t="s">
        <v>57</v>
      </c>
      <c r="N38" s="36" t="s">
        <v>26</v>
      </c>
      <c r="O38" s="34" t="s">
        <v>104</v>
      </c>
      <c r="P38" s="34" t="s">
        <v>59</v>
      </c>
      <c r="Q38" s="37" t="s">
        <v>199</v>
      </c>
      <c r="R38" s="42" t="s">
        <v>200</v>
      </c>
      <c r="S38" s="152">
        <v>3100</v>
      </c>
      <c r="T38" s="147">
        <v>348.66</v>
      </c>
      <c r="U38" s="243">
        <v>0</v>
      </c>
      <c r="V38" s="243">
        <f t="shared" si="0"/>
        <v>0</v>
      </c>
      <c r="W38" s="32" t="s">
        <v>107</v>
      </c>
      <c r="X38" s="39" t="s">
        <v>63</v>
      </c>
      <c r="Y38" s="32" t="s">
        <v>203</v>
      </c>
    </row>
    <row r="39" spans="1:25" s="5" customFormat="1" ht="63.75" customHeight="1">
      <c r="A39" s="4"/>
      <c r="B39" s="32" t="s">
        <v>201</v>
      </c>
      <c r="C39" s="33" t="s">
        <v>14</v>
      </c>
      <c r="D39" s="32" t="s">
        <v>195</v>
      </c>
      <c r="E39" s="42" t="s">
        <v>196</v>
      </c>
      <c r="F39" s="42" t="s">
        <v>197</v>
      </c>
      <c r="G39" s="42"/>
      <c r="H39" s="34" t="s">
        <v>54</v>
      </c>
      <c r="I39" s="35">
        <v>0.5</v>
      </c>
      <c r="J39" s="43">
        <v>470000000</v>
      </c>
      <c r="K39" s="23" t="s">
        <v>55</v>
      </c>
      <c r="L39" s="38" t="s">
        <v>202</v>
      </c>
      <c r="M39" s="3" t="s">
        <v>57</v>
      </c>
      <c r="N39" s="36" t="s">
        <v>26</v>
      </c>
      <c r="O39" s="34" t="s">
        <v>126</v>
      </c>
      <c r="P39" s="34" t="s">
        <v>59</v>
      </c>
      <c r="Q39" s="37" t="s">
        <v>199</v>
      </c>
      <c r="R39" s="42" t="s">
        <v>200</v>
      </c>
      <c r="S39" s="152">
        <v>10000</v>
      </c>
      <c r="T39" s="147">
        <v>348.66</v>
      </c>
      <c r="U39" s="243">
        <f>S39*T39</f>
        <v>3486600.0000000005</v>
      </c>
      <c r="V39" s="243">
        <f t="shared" si="0"/>
        <v>3904992.000000001</v>
      </c>
      <c r="W39" s="32" t="s">
        <v>62</v>
      </c>
      <c r="X39" s="39" t="s">
        <v>63</v>
      </c>
      <c r="Y39" s="32"/>
    </row>
    <row r="40" spans="1:25" s="5" customFormat="1" ht="63.75" customHeight="1">
      <c r="A40" s="4"/>
      <c r="B40" s="32" t="s">
        <v>204</v>
      </c>
      <c r="C40" s="33" t="s">
        <v>14</v>
      </c>
      <c r="D40" s="32" t="s">
        <v>205</v>
      </c>
      <c r="E40" s="42" t="s">
        <v>206</v>
      </c>
      <c r="F40" s="42" t="s">
        <v>207</v>
      </c>
      <c r="G40" s="42"/>
      <c r="H40" s="34" t="s">
        <v>54</v>
      </c>
      <c r="I40" s="35">
        <v>0.5</v>
      </c>
      <c r="J40" s="43">
        <v>470000000</v>
      </c>
      <c r="K40" s="23" t="s">
        <v>55</v>
      </c>
      <c r="L40" s="38" t="s">
        <v>198</v>
      </c>
      <c r="M40" s="3" t="s">
        <v>57</v>
      </c>
      <c r="N40" s="36" t="s">
        <v>26</v>
      </c>
      <c r="O40" s="34" t="s">
        <v>104</v>
      </c>
      <c r="P40" s="34" t="s">
        <v>59</v>
      </c>
      <c r="Q40" s="37" t="s">
        <v>199</v>
      </c>
      <c r="R40" s="42" t="s">
        <v>200</v>
      </c>
      <c r="S40" s="152">
        <v>12410</v>
      </c>
      <c r="T40" s="147">
        <v>348.66</v>
      </c>
      <c r="U40" s="243">
        <v>0</v>
      </c>
      <c r="V40" s="243">
        <f t="shared" si="0"/>
        <v>0</v>
      </c>
      <c r="W40" s="32" t="s">
        <v>107</v>
      </c>
      <c r="X40" s="39" t="s">
        <v>63</v>
      </c>
      <c r="Y40" s="32" t="s">
        <v>203</v>
      </c>
    </row>
    <row r="41" spans="1:25" s="5" customFormat="1" ht="63.75" customHeight="1">
      <c r="A41" s="4"/>
      <c r="B41" s="32" t="s">
        <v>208</v>
      </c>
      <c r="C41" s="33" t="s">
        <v>14</v>
      </c>
      <c r="D41" s="32" t="s">
        <v>205</v>
      </c>
      <c r="E41" s="42" t="s">
        <v>206</v>
      </c>
      <c r="F41" s="42" t="s">
        <v>207</v>
      </c>
      <c r="G41" s="42"/>
      <c r="H41" s="34" t="s">
        <v>54</v>
      </c>
      <c r="I41" s="35">
        <v>0.5</v>
      </c>
      <c r="J41" s="43">
        <v>470000000</v>
      </c>
      <c r="K41" s="23" t="s">
        <v>55</v>
      </c>
      <c r="L41" s="38" t="s">
        <v>202</v>
      </c>
      <c r="M41" s="3" t="s">
        <v>57</v>
      </c>
      <c r="N41" s="36" t="s">
        <v>26</v>
      </c>
      <c r="O41" s="34" t="s">
        <v>126</v>
      </c>
      <c r="P41" s="34" t="s">
        <v>59</v>
      </c>
      <c r="Q41" s="37" t="s">
        <v>199</v>
      </c>
      <c r="R41" s="42" t="s">
        <v>200</v>
      </c>
      <c r="S41" s="152">
        <v>8000</v>
      </c>
      <c r="T41" s="147">
        <v>348.66</v>
      </c>
      <c r="U41" s="243">
        <f>S41*T41</f>
        <v>2789280</v>
      </c>
      <c r="V41" s="243">
        <f t="shared" si="0"/>
        <v>3123993.6</v>
      </c>
      <c r="W41" s="32" t="s">
        <v>62</v>
      </c>
      <c r="X41" s="39" t="s">
        <v>63</v>
      </c>
      <c r="Y41" s="32"/>
    </row>
    <row r="42" spans="1:25" s="5" customFormat="1" ht="63.75" customHeight="1">
      <c r="A42" s="4"/>
      <c r="B42" s="32" t="s">
        <v>209</v>
      </c>
      <c r="C42" s="33" t="s">
        <v>14</v>
      </c>
      <c r="D42" s="32" t="s">
        <v>210</v>
      </c>
      <c r="E42" s="42" t="s">
        <v>206</v>
      </c>
      <c r="F42" s="42" t="s">
        <v>211</v>
      </c>
      <c r="G42" s="42"/>
      <c r="H42" s="34" t="s">
        <v>54</v>
      </c>
      <c r="I42" s="35">
        <v>0.5</v>
      </c>
      <c r="J42" s="43">
        <v>470000000</v>
      </c>
      <c r="K42" s="23" t="s">
        <v>55</v>
      </c>
      <c r="L42" s="38" t="s">
        <v>198</v>
      </c>
      <c r="M42" s="3" t="s">
        <v>57</v>
      </c>
      <c r="N42" s="36" t="s">
        <v>26</v>
      </c>
      <c r="O42" s="34" t="s">
        <v>104</v>
      </c>
      <c r="P42" s="34" t="s">
        <v>59</v>
      </c>
      <c r="Q42" s="37" t="s">
        <v>199</v>
      </c>
      <c r="R42" s="42" t="s">
        <v>200</v>
      </c>
      <c r="S42" s="152">
        <v>1300</v>
      </c>
      <c r="T42" s="147">
        <v>348.66</v>
      </c>
      <c r="U42" s="243">
        <v>0</v>
      </c>
      <c r="V42" s="243">
        <f t="shared" si="0"/>
        <v>0</v>
      </c>
      <c r="W42" s="32" t="s">
        <v>107</v>
      </c>
      <c r="X42" s="39" t="s">
        <v>63</v>
      </c>
      <c r="Y42" s="32" t="s">
        <v>203</v>
      </c>
    </row>
    <row r="43" spans="1:25" s="5" customFormat="1" ht="63.75" customHeight="1">
      <c r="A43" s="4"/>
      <c r="B43" s="32" t="s">
        <v>212</v>
      </c>
      <c r="C43" s="33" t="s">
        <v>14</v>
      </c>
      <c r="D43" s="32" t="s">
        <v>210</v>
      </c>
      <c r="E43" s="42" t="s">
        <v>206</v>
      </c>
      <c r="F43" s="42" t="s">
        <v>211</v>
      </c>
      <c r="G43" s="42"/>
      <c r="H43" s="34" t="s">
        <v>54</v>
      </c>
      <c r="I43" s="35">
        <v>0.5</v>
      </c>
      <c r="J43" s="43">
        <v>470000000</v>
      </c>
      <c r="K43" s="23" t="s">
        <v>55</v>
      </c>
      <c r="L43" s="38" t="s">
        <v>202</v>
      </c>
      <c r="M43" s="3" t="s">
        <v>57</v>
      </c>
      <c r="N43" s="36" t="s">
        <v>26</v>
      </c>
      <c r="O43" s="34" t="s">
        <v>126</v>
      </c>
      <c r="P43" s="34" t="s">
        <v>59</v>
      </c>
      <c r="Q43" s="37" t="s">
        <v>199</v>
      </c>
      <c r="R43" s="42" t="s">
        <v>200</v>
      </c>
      <c r="S43" s="152">
        <v>2000</v>
      </c>
      <c r="T43" s="147">
        <v>348.66</v>
      </c>
      <c r="U43" s="243">
        <f>S43*T43</f>
        <v>697320</v>
      </c>
      <c r="V43" s="243">
        <f t="shared" si="0"/>
        <v>780998.4</v>
      </c>
      <c r="W43" s="32" t="s">
        <v>62</v>
      </c>
      <c r="X43" s="39" t="s">
        <v>63</v>
      </c>
      <c r="Y43" s="32"/>
    </row>
    <row r="44" spans="1:25" s="5" customFormat="1" ht="63.75" customHeight="1">
      <c r="A44" s="4"/>
      <c r="B44" s="32" t="s">
        <v>213</v>
      </c>
      <c r="C44" s="33" t="s">
        <v>14</v>
      </c>
      <c r="D44" s="32" t="s">
        <v>214</v>
      </c>
      <c r="E44" s="42" t="s">
        <v>215</v>
      </c>
      <c r="F44" s="42" t="s">
        <v>216</v>
      </c>
      <c r="G44" s="44"/>
      <c r="H44" s="34" t="s">
        <v>54</v>
      </c>
      <c r="I44" s="35">
        <v>0</v>
      </c>
      <c r="J44" s="43">
        <v>470000000</v>
      </c>
      <c r="K44" s="23" t="s">
        <v>55</v>
      </c>
      <c r="L44" s="38" t="s">
        <v>198</v>
      </c>
      <c r="M44" s="3" t="s">
        <v>57</v>
      </c>
      <c r="N44" s="36" t="s">
        <v>26</v>
      </c>
      <c r="O44" s="34" t="s">
        <v>104</v>
      </c>
      <c r="P44" s="34" t="s">
        <v>59</v>
      </c>
      <c r="Q44" s="37" t="s">
        <v>199</v>
      </c>
      <c r="R44" s="42" t="s">
        <v>200</v>
      </c>
      <c r="S44" s="45">
        <v>26000</v>
      </c>
      <c r="T44" s="141">
        <v>334.28</v>
      </c>
      <c r="U44" s="243">
        <v>0</v>
      </c>
      <c r="V44" s="243">
        <f t="shared" si="0"/>
        <v>0</v>
      </c>
      <c r="W44" s="32" t="s">
        <v>107</v>
      </c>
      <c r="X44" s="39" t="s">
        <v>63</v>
      </c>
      <c r="Y44" s="32" t="s">
        <v>203</v>
      </c>
    </row>
    <row r="45" spans="1:25" s="5" customFormat="1" ht="63.75" customHeight="1">
      <c r="A45" s="4"/>
      <c r="B45" s="32" t="s">
        <v>217</v>
      </c>
      <c r="C45" s="33" t="s">
        <v>14</v>
      </c>
      <c r="D45" s="32" t="s">
        <v>214</v>
      </c>
      <c r="E45" s="42" t="s">
        <v>215</v>
      </c>
      <c r="F45" s="42" t="s">
        <v>216</v>
      </c>
      <c r="G45" s="44"/>
      <c r="H45" s="34" t="s">
        <v>54</v>
      </c>
      <c r="I45" s="35">
        <v>0</v>
      </c>
      <c r="J45" s="43">
        <v>470000000</v>
      </c>
      <c r="K45" s="23" t="s">
        <v>55</v>
      </c>
      <c r="L45" s="38" t="s">
        <v>202</v>
      </c>
      <c r="M45" s="3" t="s">
        <v>57</v>
      </c>
      <c r="N45" s="36" t="s">
        <v>26</v>
      </c>
      <c r="O45" s="34" t="s">
        <v>126</v>
      </c>
      <c r="P45" s="34" t="s">
        <v>59</v>
      </c>
      <c r="Q45" s="37" t="s">
        <v>199</v>
      </c>
      <c r="R45" s="42" t="s">
        <v>200</v>
      </c>
      <c r="S45" s="45">
        <v>20000</v>
      </c>
      <c r="T45" s="141">
        <v>334.28</v>
      </c>
      <c r="U45" s="243">
        <f>S45*T45</f>
        <v>6685599.999999999</v>
      </c>
      <c r="V45" s="243">
        <f t="shared" si="0"/>
        <v>7487872</v>
      </c>
      <c r="W45" s="32" t="s">
        <v>62</v>
      </c>
      <c r="X45" s="39" t="s">
        <v>63</v>
      </c>
      <c r="Y45" s="32"/>
    </row>
    <row r="46" spans="1:25" s="5" customFormat="1" ht="63.75" customHeight="1">
      <c r="A46" s="4"/>
      <c r="B46" s="32" t="s">
        <v>218</v>
      </c>
      <c r="C46" s="33" t="s">
        <v>14</v>
      </c>
      <c r="D46" s="32" t="s">
        <v>219</v>
      </c>
      <c r="E46" s="42" t="s">
        <v>206</v>
      </c>
      <c r="F46" s="42" t="s">
        <v>220</v>
      </c>
      <c r="G46" s="42"/>
      <c r="H46" s="34" t="s">
        <v>54</v>
      </c>
      <c r="I46" s="35">
        <v>0.5</v>
      </c>
      <c r="J46" s="43">
        <v>470000000</v>
      </c>
      <c r="K46" s="23" t="s">
        <v>55</v>
      </c>
      <c r="L46" s="38" t="s">
        <v>198</v>
      </c>
      <c r="M46" s="3" t="s">
        <v>57</v>
      </c>
      <c r="N46" s="36" t="s">
        <v>26</v>
      </c>
      <c r="O46" s="34" t="s">
        <v>104</v>
      </c>
      <c r="P46" s="34" t="s">
        <v>59</v>
      </c>
      <c r="Q46" s="37" t="s">
        <v>199</v>
      </c>
      <c r="R46" s="42" t="s">
        <v>200</v>
      </c>
      <c r="S46" s="152">
        <v>3700</v>
      </c>
      <c r="T46" s="147">
        <v>348.66</v>
      </c>
      <c r="U46" s="243">
        <v>0</v>
      </c>
      <c r="V46" s="243">
        <f t="shared" si="0"/>
        <v>0</v>
      </c>
      <c r="W46" s="32" t="s">
        <v>107</v>
      </c>
      <c r="X46" s="39" t="s">
        <v>63</v>
      </c>
      <c r="Y46" s="32" t="s">
        <v>221</v>
      </c>
    </row>
    <row r="47" spans="1:25" s="5" customFormat="1" ht="63.75" customHeight="1">
      <c r="A47" s="4"/>
      <c r="B47" s="32" t="s">
        <v>222</v>
      </c>
      <c r="C47" s="33" t="s">
        <v>14</v>
      </c>
      <c r="D47" s="32" t="s">
        <v>219</v>
      </c>
      <c r="E47" s="42" t="s">
        <v>206</v>
      </c>
      <c r="F47" s="42" t="s">
        <v>220</v>
      </c>
      <c r="G47" s="42"/>
      <c r="H47" s="34" t="s">
        <v>54</v>
      </c>
      <c r="I47" s="35">
        <v>0.5</v>
      </c>
      <c r="J47" s="43">
        <v>470000000</v>
      </c>
      <c r="K47" s="23" t="s">
        <v>55</v>
      </c>
      <c r="L47" s="38" t="s">
        <v>56</v>
      </c>
      <c r="M47" s="3" t="s">
        <v>57</v>
      </c>
      <c r="N47" s="36" t="s">
        <v>26</v>
      </c>
      <c r="O47" s="34" t="s">
        <v>126</v>
      </c>
      <c r="P47" s="34" t="s">
        <v>59</v>
      </c>
      <c r="Q47" s="37" t="s">
        <v>199</v>
      </c>
      <c r="R47" s="42" t="s">
        <v>200</v>
      </c>
      <c r="S47" s="152">
        <v>3700</v>
      </c>
      <c r="T47" s="147">
        <v>348.66</v>
      </c>
      <c r="U47" s="243">
        <f>S47*T47</f>
        <v>1290042</v>
      </c>
      <c r="V47" s="243">
        <f t="shared" si="0"/>
        <v>1444847.04</v>
      </c>
      <c r="W47" s="32" t="s">
        <v>62</v>
      </c>
      <c r="X47" s="39" t="s">
        <v>63</v>
      </c>
      <c r="Y47" s="32"/>
    </row>
    <row r="48" spans="1:25" s="5" customFormat="1" ht="63.75" customHeight="1">
      <c r="A48" s="4"/>
      <c r="B48" s="32" t="s">
        <v>223</v>
      </c>
      <c r="C48" s="33" t="s">
        <v>14</v>
      </c>
      <c r="D48" s="32" t="s">
        <v>224</v>
      </c>
      <c r="E48" s="42" t="s">
        <v>206</v>
      </c>
      <c r="F48" s="42" t="s">
        <v>225</v>
      </c>
      <c r="G48" s="42"/>
      <c r="H48" s="34" t="s">
        <v>54</v>
      </c>
      <c r="I48" s="35">
        <v>0.5</v>
      </c>
      <c r="J48" s="43">
        <v>470000000</v>
      </c>
      <c r="K48" s="23" t="s">
        <v>55</v>
      </c>
      <c r="L48" s="38" t="s">
        <v>198</v>
      </c>
      <c r="M48" s="3" t="s">
        <v>57</v>
      </c>
      <c r="N48" s="36" t="s">
        <v>26</v>
      </c>
      <c r="O48" s="34" t="s">
        <v>104</v>
      </c>
      <c r="P48" s="34" t="s">
        <v>59</v>
      </c>
      <c r="Q48" s="37" t="s">
        <v>199</v>
      </c>
      <c r="R48" s="42" t="s">
        <v>200</v>
      </c>
      <c r="S48" s="152">
        <v>6100</v>
      </c>
      <c r="T48" s="147">
        <v>348.66</v>
      </c>
      <c r="U48" s="243">
        <v>0</v>
      </c>
      <c r="V48" s="243">
        <f t="shared" si="0"/>
        <v>0</v>
      </c>
      <c r="W48" s="32" t="s">
        <v>107</v>
      </c>
      <c r="X48" s="39" t="s">
        <v>63</v>
      </c>
      <c r="Y48" s="32" t="s">
        <v>221</v>
      </c>
    </row>
    <row r="49" spans="1:25" s="5" customFormat="1" ht="63.75" customHeight="1">
      <c r="A49" s="4"/>
      <c r="B49" s="32" t="s">
        <v>226</v>
      </c>
      <c r="C49" s="33" t="s">
        <v>14</v>
      </c>
      <c r="D49" s="32" t="s">
        <v>224</v>
      </c>
      <c r="E49" s="42" t="s">
        <v>206</v>
      </c>
      <c r="F49" s="42" t="s">
        <v>225</v>
      </c>
      <c r="G49" s="42"/>
      <c r="H49" s="34" t="s">
        <v>54</v>
      </c>
      <c r="I49" s="35">
        <v>0.5</v>
      </c>
      <c r="J49" s="43">
        <v>470000000</v>
      </c>
      <c r="K49" s="23" t="s">
        <v>55</v>
      </c>
      <c r="L49" s="38" t="s">
        <v>202</v>
      </c>
      <c r="M49" s="3" t="s">
        <v>57</v>
      </c>
      <c r="N49" s="36" t="s">
        <v>26</v>
      </c>
      <c r="O49" s="34" t="s">
        <v>126</v>
      </c>
      <c r="P49" s="34" t="s">
        <v>59</v>
      </c>
      <c r="Q49" s="37" t="s">
        <v>199</v>
      </c>
      <c r="R49" s="42" t="s">
        <v>200</v>
      </c>
      <c r="S49" s="152">
        <v>6100</v>
      </c>
      <c r="T49" s="147">
        <v>348.66</v>
      </c>
      <c r="U49" s="243">
        <f>S49*T49</f>
        <v>2126826</v>
      </c>
      <c r="V49" s="243">
        <f t="shared" si="0"/>
        <v>2382045.12</v>
      </c>
      <c r="W49" s="32" t="s">
        <v>62</v>
      </c>
      <c r="X49" s="39" t="s">
        <v>63</v>
      </c>
      <c r="Y49" s="32"/>
    </row>
    <row r="50" spans="1:25" s="5" customFormat="1" ht="63.75" customHeight="1">
      <c r="A50" s="4"/>
      <c r="B50" s="32" t="s">
        <v>227</v>
      </c>
      <c r="C50" s="33" t="s">
        <v>14</v>
      </c>
      <c r="D50" s="32" t="s">
        <v>228</v>
      </c>
      <c r="E50" s="42" t="s">
        <v>196</v>
      </c>
      <c r="F50" s="42" t="s">
        <v>229</v>
      </c>
      <c r="G50" s="42"/>
      <c r="H50" s="34" t="s">
        <v>54</v>
      </c>
      <c r="I50" s="35">
        <v>0.5</v>
      </c>
      <c r="J50" s="43">
        <v>470000000</v>
      </c>
      <c r="K50" s="23" t="s">
        <v>55</v>
      </c>
      <c r="L50" s="38" t="s">
        <v>198</v>
      </c>
      <c r="M50" s="3" t="s">
        <v>57</v>
      </c>
      <c r="N50" s="36" t="s">
        <v>26</v>
      </c>
      <c r="O50" s="34" t="s">
        <v>104</v>
      </c>
      <c r="P50" s="34" t="s">
        <v>59</v>
      </c>
      <c r="Q50" s="37" t="s">
        <v>199</v>
      </c>
      <c r="R50" s="42" t="s">
        <v>200</v>
      </c>
      <c r="S50" s="152">
        <v>3250</v>
      </c>
      <c r="T50" s="147">
        <v>348.66</v>
      </c>
      <c r="U50" s="243">
        <v>0</v>
      </c>
      <c r="V50" s="243">
        <f t="shared" si="0"/>
        <v>0</v>
      </c>
      <c r="W50" s="32" t="s">
        <v>107</v>
      </c>
      <c r="X50" s="39" t="s">
        <v>63</v>
      </c>
      <c r="Y50" s="32" t="s">
        <v>221</v>
      </c>
    </row>
    <row r="51" spans="1:25" s="5" customFormat="1" ht="63.75" customHeight="1">
      <c r="A51" s="4"/>
      <c r="B51" s="32" t="s">
        <v>230</v>
      </c>
      <c r="C51" s="33" t="s">
        <v>14</v>
      </c>
      <c r="D51" s="32" t="s">
        <v>228</v>
      </c>
      <c r="E51" s="42" t="s">
        <v>196</v>
      </c>
      <c r="F51" s="42" t="s">
        <v>229</v>
      </c>
      <c r="G51" s="42"/>
      <c r="H51" s="34" t="s">
        <v>54</v>
      </c>
      <c r="I51" s="35">
        <v>0.5</v>
      </c>
      <c r="J51" s="43">
        <v>470000000</v>
      </c>
      <c r="K51" s="23" t="s">
        <v>55</v>
      </c>
      <c r="L51" s="38" t="s">
        <v>202</v>
      </c>
      <c r="M51" s="3" t="s">
        <v>57</v>
      </c>
      <c r="N51" s="36" t="s">
        <v>26</v>
      </c>
      <c r="O51" s="34" t="s">
        <v>126</v>
      </c>
      <c r="P51" s="34" t="s">
        <v>59</v>
      </c>
      <c r="Q51" s="37" t="s">
        <v>199</v>
      </c>
      <c r="R51" s="42" t="s">
        <v>200</v>
      </c>
      <c r="S51" s="152">
        <v>3250</v>
      </c>
      <c r="T51" s="147">
        <v>348.66</v>
      </c>
      <c r="U51" s="243">
        <f>S51*T51</f>
        <v>1133145</v>
      </c>
      <c r="V51" s="243">
        <f t="shared" si="0"/>
        <v>1269122.4000000001</v>
      </c>
      <c r="W51" s="32" t="s">
        <v>62</v>
      </c>
      <c r="X51" s="39" t="s">
        <v>63</v>
      </c>
      <c r="Y51" s="32"/>
    </row>
    <row r="52" spans="1:25" s="5" customFormat="1" ht="63.75" customHeight="1">
      <c r="A52" s="4"/>
      <c r="B52" s="32" t="s">
        <v>231</v>
      </c>
      <c r="C52" s="33" t="s">
        <v>14</v>
      </c>
      <c r="D52" s="32" t="s">
        <v>232</v>
      </c>
      <c r="E52" s="42" t="s">
        <v>196</v>
      </c>
      <c r="F52" s="42" t="s">
        <v>233</v>
      </c>
      <c r="G52" s="42"/>
      <c r="H52" s="34" t="s">
        <v>54</v>
      </c>
      <c r="I52" s="35">
        <v>0</v>
      </c>
      <c r="J52" s="43">
        <v>470000000</v>
      </c>
      <c r="K52" s="23" t="s">
        <v>55</v>
      </c>
      <c r="L52" s="38" t="s">
        <v>198</v>
      </c>
      <c r="M52" s="3" t="s">
        <v>57</v>
      </c>
      <c r="N52" s="36" t="s">
        <v>26</v>
      </c>
      <c r="O52" s="34" t="s">
        <v>104</v>
      </c>
      <c r="P52" s="34" t="s">
        <v>59</v>
      </c>
      <c r="Q52" s="37" t="s">
        <v>199</v>
      </c>
      <c r="R52" s="42" t="s">
        <v>200</v>
      </c>
      <c r="S52" s="152">
        <v>60</v>
      </c>
      <c r="T52" s="141">
        <v>683.42</v>
      </c>
      <c r="U52" s="243">
        <v>0</v>
      </c>
      <c r="V52" s="243">
        <f t="shared" si="0"/>
        <v>0</v>
      </c>
      <c r="W52" s="32" t="s">
        <v>107</v>
      </c>
      <c r="X52" s="39" t="s">
        <v>63</v>
      </c>
      <c r="Y52" s="32" t="s">
        <v>221</v>
      </c>
    </row>
    <row r="53" spans="1:25" s="5" customFormat="1" ht="63.75" customHeight="1">
      <c r="A53" s="4"/>
      <c r="B53" s="32" t="s">
        <v>234</v>
      </c>
      <c r="C53" s="33" t="s">
        <v>14</v>
      </c>
      <c r="D53" s="32" t="s">
        <v>232</v>
      </c>
      <c r="E53" s="42" t="s">
        <v>196</v>
      </c>
      <c r="F53" s="42" t="s">
        <v>233</v>
      </c>
      <c r="G53" s="42"/>
      <c r="H53" s="34" t="s">
        <v>54</v>
      </c>
      <c r="I53" s="35">
        <v>0</v>
      </c>
      <c r="J53" s="43">
        <v>470000000</v>
      </c>
      <c r="K53" s="23" t="s">
        <v>55</v>
      </c>
      <c r="L53" s="38" t="s">
        <v>202</v>
      </c>
      <c r="M53" s="3" t="s">
        <v>57</v>
      </c>
      <c r="N53" s="36" t="s">
        <v>26</v>
      </c>
      <c r="O53" s="34" t="s">
        <v>126</v>
      </c>
      <c r="P53" s="34" t="s">
        <v>59</v>
      </c>
      <c r="Q53" s="37" t="s">
        <v>199</v>
      </c>
      <c r="R53" s="42" t="s">
        <v>200</v>
      </c>
      <c r="S53" s="152">
        <v>60</v>
      </c>
      <c r="T53" s="141">
        <v>683.42</v>
      </c>
      <c r="U53" s="243">
        <f>S53*T53</f>
        <v>41005.2</v>
      </c>
      <c r="V53" s="243">
        <f t="shared" si="0"/>
        <v>45925.824</v>
      </c>
      <c r="W53" s="32" t="s">
        <v>62</v>
      </c>
      <c r="X53" s="39" t="s">
        <v>63</v>
      </c>
      <c r="Y53" s="32"/>
    </row>
    <row r="54" spans="1:25" s="5" customFormat="1" ht="63.75" customHeight="1">
      <c r="A54" s="4"/>
      <c r="B54" s="32" t="s">
        <v>235</v>
      </c>
      <c r="C54" s="33" t="s">
        <v>14</v>
      </c>
      <c r="D54" s="32" t="s">
        <v>236</v>
      </c>
      <c r="E54" s="42" t="s">
        <v>196</v>
      </c>
      <c r="F54" s="42" t="s">
        <v>237</v>
      </c>
      <c r="G54" s="42"/>
      <c r="H54" s="34" t="s">
        <v>54</v>
      </c>
      <c r="I54" s="35">
        <v>0</v>
      </c>
      <c r="J54" s="43">
        <v>470000000</v>
      </c>
      <c r="K54" s="23" t="s">
        <v>55</v>
      </c>
      <c r="L54" s="38" t="s">
        <v>198</v>
      </c>
      <c r="M54" s="3" t="s">
        <v>57</v>
      </c>
      <c r="N54" s="36" t="s">
        <v>26</v>
      </c>
      <c r="O54" s="34" t="s">
        <v>104</v>
      </c>
      <c r="P54" s="34" t="s">
        <v>59</v>
      </c>
      <c r="Q54" s="37" t="s">
        <v>199</v>
      </c>
      <c r="R54" s="42" t="s">
        <v>200</v>
      </c>
      <c r="S54" s="152">
        <v>900</v>
      </c>
      <c r="T54" s="141">
        <v>683.42</v>
      </c>
      <c r="U54" s="243">
        <v>0</v>
      </c>
      <c r="V54" s="243">
        <f t="shared" si="0"/>
        <v>0</v>
      </c>
      <c r="W54" s="32" t="s">
        <v>107</v>
      </c>
      <c r="X54" s="39" t="s">
        <v>63</v>
      </c>
      <c r="Y54" s="32" t="s">
        <v>221</v>
      </c>
    </row>
    <row r="55" spans="1:25" s="5" customFormat="1" ht="63.75" customHeight="1">
      <c r="A55" s="4"/>
      <c r="B55" s="32" t="s">
        <v>238</v>
      </c>
      <c r="C55" s="33" t="s">
        <v>14</v>
      </c>
      <c r="D55" s="32" t="s">
        <v>236</v>
      </c>
      <c r="E55" s="42" t="s">
        <v>196</v>
      </c>
      <c r="F55" s="42" t="s">
        <v>237</v>
      </c>
      <c r="G55" s="42"/>
      <c r="H55" s="34" t="s">
        <v>54</v>
      </c>
      <c r="I55" s="35">
        <v>0</v>
      </c>
      <c r="J55" s="43">
        <v>470000000</v>
      </c>
      <c r="K55" s="23" t="s">
        <v>55</v>
      </c>
      <c r="L55" s="38" t="s">
        <v>202</v>
      </c>
      <c r="M55" s="3" t="s">
        <v>57</v>
      </c>
      <c r="N55" s="36" t="s">
        <v>26</v>
      </c>
      <c r="O55" s="34" t="s">
        <v>126</v>
      </c>
      <c r="P55" s="34" t="s">
        <v>59</v>
      </c>
      <c r="Q55" s="37" t="s">
        <v>199</v>
      </c>
      <c r="R55" s="42" t="s">
        <v>200</v>
      </c>
      <c r="S55" s="152">
        <v>900</v>
      </c>
      <c r="T55" s="141">
        <v>683.42</v>
      </c>
      <c r="U55" s="243">
        <f>S55*T55</f>
        <v>615078</v>
      </c>
      <c r="V55" s="243">
        <f t="shared" si="0"/>
        <v>688887.3600000001</v>
      </c>
      <c r="W55" s="32" t="s">
        <v>62</v>
      </c>
      <c r="X55" s="39" t="s">
        <v>63</v>
      </c>
      <c r="Y55" s="32"/>
    </row>
    <row r="56" spans="1:25" s="5" customFormat="1" ht="63.75" customHeight="1">
      <c r="A56" s="4"/>
      <c r="B56" s="32" t="s">
        <v>239</v>
      </c>
      <c r="C56" s="33" t="s">
        <v>14</v>
      </c>
      <c r="D56" s="32" t="s">
        <v>236</v>
      </c>
      <c r="E56" s="42" t="s">
        <v>240</v>
      </c>
      <c r="F56" s="42" t="s">
        <v>241</v>
      </c>
      <c r="G56" s="42"/>
      <c r="H56" s="34" t="s">
        <v>54</v>
      </c>
      <c r="I56" s="35">
        <v>0</v>
      </c>
      <c r="J56" s="43">
        <v>470000000</v>
      </c>
      <c r="K56" s="23" t="s">
        <v>55</v>
      </c>
      <c r="L56" s="38" t="s">
        <v>198</v>
      </c>
      <c r="M56" s="3" t="s">
        <v>57</v>
      </c>
      <c r="N56" s="36" t="s">
        <v>26</v>
      </c>
      <c r="O56" s="34" t="s">
        <v>104</v>
      </c>
      <c r="P56" s="34" t="s">
        <v>59</v>
      </c>
      <c r="Q56" s="37" t="s">
        <v>199</v>
      </c>
      <c r="R56" s="42" t="s">
        <v>200</v>
      </c>
      <c r="S56" s="152">
        <v>5350</v>
      </c>
      <c r="T56" s="141">
        <v>437</v>
      </c>
      <c r="U56" s="243">
        <v>0</v>
      </c>
      <c r="V56" s="243">
        <f t="shared" si="0"/>
        <v>0</v>
      </c>
      <c r="W56" s="32" t="s">
        <v>107</v>
      </c>
      <c r="X56" s="39" t="s">
        <v>63</v>
      </c>
      <c r="Y56" s="32" t="s">
        <v>221</v>
      </c>
    </row>
    <row r="57" spans="1:25" s="5" customFormat="1" ht="63.75" customHeight="1">
      <c r="A57" s="4"/>
      <c r="B57" s="32" t="s">
        <v>242</v>
      </c>
      <c r="C57" s="33" t="s">
        <v>14</v>
      </c>
      <c r="D57" s="32" t="s">
        <v>236</v>
      </c>
      <c r="E57" s="42" t="s">
        <v>240</v>
      </c>
      <c r="F57" s="42" t="s">
        <v>241</v>
      </c>
      <c r="G57" s="42"/>
      <c r="H57" s="34" t="s">
        <v>54</v>
      </c>
      <c r="I57" s="35">
        <v>0</v>
      </c>
      <c r="J57" s="43">
        <v>470000000</v>
      </c>
      <c r="K57" s="23" t="s">
        <v>55</v>
      </c>
      <c r="L57" s="38" t="s">
        <v>202</v>
      </c>
      <c r="M57" s="3" t="s">
        <v>57</v>
      </c>
      <c r="N57" s="36" t="s">
        <v>26</v>
      </c>
      <c r="O57" s="34" t="s">
        <v>126</v>
      </c>
      <c r="P57" s="34" t="s">
        <v>59</v>
      </c>
      <c r="Q57" s="37" t="s">
        <v>199</v>
      </c>
      <c r="R57" s="42" t="s">
        <v>200</v>
      </c>
      <c r="S57" s="152">
        <v>5350</v>
      </c>
      <c r="T57" s="141">
        <v>437</v>
      </c>
      <c r="U57" s="243">
        <f>S57*T57</f>
        <v>2337950</v>
      </c>
      <c r="V57" s="243">
        <f t="shared" si="0"/>
        <v>2618504.0000000005</v>
      </c>
      <c r="W57" s="32" t="s">
        <v>62</v>
      </c>
      <c r="X57" s="39" t="s">
        <v>63</v>
      </c>
      <c r="Y57" s="32"/>
    </row>
    <row r="58" spans="1:25" s="5" customFormat="1" ht="63.75" customHeight="1">
      <c r="A58" s="4"/>
      <c r="B58" s="32" t="s">
        <v>243</v>
      </c>
      <c r="C58" s="33" t="s">
        <v>14</v>
      </c>
      <c r="D58" s="140" t="s">
        <v>244</v>
      </c>
      <c r="E58" s="42" t="s">
        <v>245</v>
      </c>
      <c r="F58" s="42">
        <v>646</v>
      </c>
      <c r="G58" s="44"/>
      <c r="H58" s="34" t="s">
        <v>54</v>
      </c>
      <c r="I58" s="35">
        <v>0</v>
      </c>
      <c r="J58" s="43">
        <v>470000000</v>
      </c>
      <c r="K58" s="23" t="s">
        <v>55</v>
      </c>
      <c r="L58" s="38" t="s">
        <v>198</v>
      </c>
      <c r="M58" s="3" t="s">
        <v>57</v>
      </c>
      <c r="N58" s="36" t="s">
        <v>26</v>
      </c>
      <c r="O58" s="34" t="s">
        <v>104</v>
      </c>
      <c r="P58" s="34" t="s">
        <v>59</v>
      </c>
      <c r="Q58" s="37" t="s">
        <v>199</v>
      </c>
      <c r="R58" s="42" t="s">
        <v>200</v>
      </c>
      <c r="S58" s="45">
        <v>2000</v>
      </c>
      <c r="T58" s="147">
        <v>329.88</v>
      </c>
      <c r="U58" s="243">
        <v>0</v>
      </c>
      <c r="V58" s="243">
        <f t="shared" si="0"/>
        <v>0</v>
      </c>
      <c r="W58" s="32" t="s">
        <v>107</v>
      </c>
      <c r="X58" s="39" t="s">
        <v>63</v>
      </c>
      <c r="Y58" s="32" t="s">
        <v>221</v>
      </c>
    </row>
    <row r="59" spans="1:25" s="5" customFormat="1" ht="63.75" customHeight="1">
      <c r="A59" s="4"/>
      <c r="B59" s="32" t="s">
        <v>246</v>
      </c>
      <c r="C59" s="33" t="s">
        <v>14</v>
      </c>
      <c r="D59" s="140" t="s">
        <v>244</v>
      </c>
      <c r="E59" s="42" t="s">
        <v>245</v>
      </c>
      <c r="F59" s="42">
        <v>646</v>
      </c>
      <c r="G59" s="44"/>
      <c r="H59" s="34" t="s">
        <v>54</v>
      </c>
      <c r="I59" s="35">
        <v>0</v>
      </c>
      <c r="J59" s="43">
        <v>470000000</v>
      </c>
      <c r="K59" s="23" t="s">
        <v>55</v>
      </c>
      <c r="L59" s="38" t="s">
        <v>202</v>
      </c>
      <c r="M59" s="3" t="s">
        <v>57</v>
      </c>
      <c r="N59" s="36" t="s">
        <v>26</v>
      </c>
      <c r="O59" s="34" t="s">
        <v>126</v>
      </c>
      <c r="P59" s="34" t="s">
        <v>59</v>
      </c>
      <c r="Q59" s="37" t="s">
        <v>199</v>
      </c>
      <c r="R59" s="42" t="s">
        <v>200</v>
      </c>
      <c r="S59" s="45">
        <v>2000</v>
      </c>
      <c r="T59" s="147">
        <v>329.88</v>
      </c>
      <c r="U59" s="243">
        <f>S59*T59</f>
        <v>659760</v>
      </c>
      <c r="V59" s="243">
        <f t="shared" si="0"/>
        <v>738931.2000000001</v>
      </c>
      <c r="W59" s="32" t="s">
        <v>62</v>
      </c>
      <c r="X59" s="39" t="s">
        <v>63</v>
      </c>
      <c r="Y59" s="32"/>
    </row>
    <row r="60" spans="1:25" s="5" customFormat="1" ht="63.75" customHeight="1">
      <c r="A60" s="4"/>
      <c r="B60" s="32" t="s">
        <v>247</v>
      </c>
      <c r="C60" s="33" t="s">
        <v>14</v>
      </c>
      <c r="D60" s="32" t="s">
        <v>248</v>
      </c>
      <c r="E60" s="42" t="s">
        <v>249</v>
      </c>
      <c r="F60" s="42" t="s">
        <v>250</v>
      </c>
      <c r="G60" s="44"/>
      <c r="H60" s="34" t="s">
        <v>54</v>
      </c>
      <c r="I60" s="35">
        <v>0</v>
      </c>
      <c r="J60" s="43">
        <v>470000000</v>
      </c>
      <c r="K60" s="23" t="s">
        <v>55</v>
      </c>
      <c r="L60" s="38" t="s">
        <v>198</v>
      </c>
      <c r="M60" s="3" t="s">
        <v>57</v>
      </c>
      <c r="N60" s="36" t="s">
        <v>26</v>
      </c>
      <c r="O60" s="34" t="s">
        <v>104</v>
      </c>
      <c r="P60" s="34" t="s">
        <v>59</v>
      </c>
      <c r="Q60" s="37" t="s">
        <v>199</v>
      </c>
      <c r="R60" s="42" t="s">
        <v>200</v>
      </c>
      <c r="S60" s="45">
        <v>820</v>
      </c>
      <c r="T60" s="141">
        <v>1135.65</v>
      </c>
      <c r="U60" s="243">
        <v>0</v>
      </c>
      <c r="V60" s="243">
        <f t="shared" si="0"/>
        <v>0</v>
      </c>
      <c r="W60" s="32" t="s">
        <v>107</v>
      </c>
      <c r="X60" s="39" t="s">
        <v>63</v>
      </c>
      <c r="Y60" s="32" t="s">
        <v>221</v>
      </c>
    </row>
    <row r="61" spans="1:25" s="5" customFormat="1" ht="63.75" customHeight="1">
      <c r="A61" s="4"/>
      <c r="B61" s="32" t="s">
        <v>251</v>
      </c>
      <c r="C61" s="33" t="s">
        <v>14</v>
      </c>
      <c r="D61" s="32" t="s">
        <v>248</v>
      </c>
      <c r="E61" s="42" t="s">
        <v>249</v>
      </c>
      <c r="F61" s="42" t="s">
        <v>250</v>
      </c>
      <c r="G61" s="44"/>
      <c r="H61" s="34" t="s">
        <v>54</v>
      </c>
      <c r="I61" s="35">
        <v>0</v>
      </c>
      <c r="J61" s="43">
        <v>470000000</v>
      </c>
      <c r="K61" s="23" t="s">
        <v>55</v>
      </c>
      <c r="L61" s="38" t="s">
        <v>202</v>
      </c>
      <c r="M61" s="3" t="s">
        <v>57</v>
      </c>
      <c r="N61" s="36" t="s">
        <v>26</v>
      </c>
      <c r="O61" s="34" t="s">
        <v>126</v>
      </c>
      <c r="P61" s="34" t="s">
        <v>59</v>
      </c>
      <c r="Q61" s="37" t="s">
        <v>199</v>
      </c>
      <c r="R61" s="42" t="s">
        <v>200</v>
      </c>
      <c r="S61" s="45">
        <v>820</v>
      </c>
      <c r="T61" s="141">
        <v>1135.65</v>
      </c>
      <c r="U61" s="243">
        <f>S61*T61</f>
        <v>931233.0000000001</v>
      </c>
      <c r="V61" s="243">
        <f t="shared" si="0"/>
        <v>1042980.9600000002</v>
      </c>
      <c r="W61" s="32" t="s">
        <v>62</v>
      </c>
      <c r="X61" s="39" t="s">
        <v>63</v>
      </c>
      <c r="Y61" s="32"/>
    </row>
    <row r="62" spans="1:25" s="5" customFormat="1" ht="63.75" customHeight="1">
      <c r="A62" s="4"/>
      <c r="B62" s="32" t="s">
        <v>252</v>
      </c>
      <c r="C62" s="33" t="s">
        <v>14</v>
      </c>
      <c r="D62" s="32" t="s">
        <v>253</v>
      </c>
      <c r="E62" s="42" t="s">
        <v>254</v>
      </c>
      <c r="F62" s="42" t="s">
        <v>255</v>
      </c>
      <c r="G62" s="34" t="s">
        <v>256</v>
      </c>
      <c r="H62" s="34" t="s">
        <v>257</v>
      </c>
      <c r="I62" s="35">
        <v>0</v>
      </c>
      <c r="J62" s="43">
        <v>470000000</v>
      </c>
      <c r="K62" s="23" t="s">
        <v>55</v>
      </c>
      <c r="L62" s="38" t="s">
        <v>198</v>
      </c>
      <c r="M62" s="3" t="s">
        <v>57</v>
      </c>
      <c r="N62" s="36" t="s">
        <v>26</v>
      </c>
      <c r="O62" s="34" t="s">
        <v>104</v>
      </c>
      <c r="P62" s="34" t="s">
        <v>59</v>
      </c>
      <c r="Q62" s="37" t="s">
        <v>199</v>
      </c>
      <c r="R62" s="42" t="s">
        <v>200</v>
      </c>
      <c r="S62" s="45">
        <v>10300</v>
      </c>
      <c r="T62" s="141">
        <v>140.6</v>
      </c>
      <c r="U62" s="243">
        <v>0</v>
      </c>
      <c r="V62" s="243">
        <f t="shared" si="0"/>
        <v>0</v>
      </c>
      <c r="W62" s="32" t="s">
        <v>107</v>
      </c>
      <c r="X62" s="39" t="s">
        <v>63</v>
      </c>
      <c r="Y62" s="32">
        <v>11.14</v>
      </c>
    </row>
    <row r="63" spans="1:25" s="5" customFormat="1" ht="63.75" customHeight="1">
      <c r="A63" s="4"/>
      <c r="B63" s="32" t="s">
        <v>258</v>
      </c>
      <c r="C63" s="33" t="s">
        <v>14</v>
      </c>
      <c r="D63" s="32" t="s">
        <v>253</v>
      </c>
      <c r="E63" s="42" t="s">
        <v>254</v>
      </c>
      <c r="F63" s="42" t="s">
        <v>255</v>
      </c>
      <c r="G63" s="34" t="s">
        <v>256</v>
      </c>
      <c r="H63" s="34" t="s">
        <v>257</v>
      </c>
      <c r="I63" s="35">
        <v>0</v>
      </c>
      <c r="J63" s="43">
        <v>470000000</v>
      </c>
      <c r="K63" s="23" t="s">
        <v>55</v>
      </c>
      <c r="L63" s="38" t="s">
        <v>259</v>
      </c>
      <c r="M63" s="3" t="s">
        <v>57</v>
      </c>
      <c r="N63" s="36" t="s">
        <v>26</v>
      </c>
      <c r="O63" s="34" t="s">
        <v>126</v>
      </c>
      <c r="P63" s="34" t="s">
        <v>59</v>
      </c>
      <c r="Q63" s="37" t="s">
        <v>199</v>
      </c>
      <c r="R63" s="42" t="s">
        <v>200</v>
      </c>
      <c r="S63" s="45">
        <v>10300</v>
      </c>
      <c r="T63" s="141">
        <v>140.6</v>
      </c>
      <c r="U63" s="243">
        <f>S63*T63</f>
        <v>1448180</v>
      </c>
      <c r="V63" s="243">
        <f t="shared" si="0"/>
        <v>1621961.6</v>
      </c>
      <c r="W63" s="32" t="s">
        <v>107</v>
      </c>
      <c r="X63" s="39" t="s">
        <v>63</v>
      </c>
      <c r="Y63" s="32"/>
    </row>
    <row r="64" spans="1:25" s="5" customFormat="1" ht="63.75" customHeight="1">
      <c r="A64" s="4"/>
      <c r="B64" s="32" t="s">
        <v>260</v>
      </c>
      <c r="C64" s="33" t="s">
        <v>14</v>
      </c>
      <c r="D64" s="32" t="s">
        <v>261</v>
      </c>
      <c r="E64" s="42" t="s">
        <v>262</v>
      </c>
      <c r="F64" s="42" t="s">
        <v>255</v>
      </c>
      <c r="G64" s="34" t="s">
        <v>263</v>
      </c>
      <c r="H64" s="34" t="s">
        <v>257</v>
      </c>
      <c r="I64" s="35">
        <v>0</v>
      </c>
      <c r="J64" s="43">
        <v>470000000</v>
      </c>
      <c r="K64" s="23" t="s">
        <v>55</v>
      </c>
      <c r="L64" s="38" t="s">
        <v>198</v>
      </c>
      <c r="M64" s="3" t="s">
        <v>57</v>
      </c>
      <c r="N64" s="36" t="s">
        <v>26</v>
      </c>
      <c r="O64" s="34" t="s">
        <v>104</v>
      </c>
      <c r="P64" s="34" t="s">
        <v>59</v>
      </c>
      <c r="Q64" s="37" t="s">
        <v>199</v>
      </c>
      <c r="R64" s="42" t="s">
        <v>200</v>
      </c>
      <c r="S64" s="45">
        <v>2700</v>
      </c>
      <c r="T64" s="141">
        <v>186.04</v>
      </c>
      <c r="U64" s="243">
        <v>0</v>
      </c>
      <c r="V64" s="243">
        <f t="shared" si="0"/>
        <v>0</v>
      </c>
      <c r="W64" s="32" t="s">
        <v>107</v>
      </c>
      <c r="X64" s="39" t="s">
        <v>63</v>
      </c>
      <c r="Y64" s="32">
        <v>11.14</v>
      </c>
    </row>
    <row r="65" spans="1:25" s="5" customFormat="1" ht="63.75" customHeight="1">
      <c r="A65" s="4"/>
      <c r="B65" s="32" t="s">
        <v>264</v>
      </c>
      <c r="C65" s="33" t="s">
        <v>14</v>
      </c>
      <c r="D65" s="32" t="s">
        <v>261</v>
      </c>
      <c r="E65" s="42" t="s">
        <v>262</v>
      </c>
      <c r="F65" s="42" t="s">
        <v>255</v>
      </c>
      <c r="G65" s="34" t="s">
        <v>263</v>
      </c>
      <c r="H65" s="34" t="s">
        <v>257</v>
      </c>
      <c r="I65" s="35">
        <v>0</v>
      </c>
      <c r="J65" s="43">
        <v>470000000</v>
      </c>
      <c r="K65" s="23" t="s">
        <v>55</v>
      </c>
      <c r="L65" s="38" t="s">
        <v>259</v>
      </c>
      <c r="M65" s="3" t="s">
        <v>57</v>
      </c>
      <c r="N65" s="36" t="s">
        <v>26</v>
      </c>
      <c r="O65" s="34" t="s">
        <v>126</v>
      </c>
      <c r="P65" s="34" t="s">
        <v>59</v>
      </c>
      <c r="Q65" s="37" t="s">
        <v>199</v>
      </c>
      <c r="R65" s="42" t="s">
        <v>200</v>
      </c>
      <c r="S65" s="45">
        <v>2700</v>
      </c>
      <c r="T65" s="141">
        <v>186.04</v>
      </c>
      <c r="U65" s="243">
        <f>S65*T65</f>
        <v>502308</v>
      </c>
      <c r="V65" s="243">
        <f t="shared" si="0"/>
        <v>562584.9600000001</v>
      </c>
      <c r="W65" s="32" t="s">
        <v>107</v>
      </c>
      <c r="X65" s="39" t="s">
        <v>63</v>
      </c>
      <c r="Y65" s="32"/>
    </row>
    <row r="66" spans="1:25" s="5" customFormat="1" ht="63.75" customHeight="1">
      <c r="A66" s="4"/>
      <c r="B66" s="32" t="s">
        <v>272</v>
      </c>
      <c r="C66" s="33" t="s">
        <v>14</v>
      </c>
      <c r="D66" s="32" t="s">
        <v>273</v>
      </c>
      <c r="E66" s="42" t="s">
        <v>274</v>
      </c>
      <c r="F66" s="42" t="s">
        <v>275</v>
      </c>
      <c r="G66" s="44"/>
      <c r="H66" s="34" t="s">
        <v>54</v>
      </c>
      <c r="I66" s="35">
        <v>0</v>
      </c>
      <c r="J66" s="43">
        <v>470000000</v>
      </c>
      <c r="K66" s="23" t="s">
        <v>55</v>
      </c>
      <c r="L66" s="38" t="s">
        <v>198</v>
      </c>
      <c r="M66" s="3" t="s">
        <v>57</v>
      </c>
      <c r="N66" s="36" t="s">
        <v>26</v>
      </c>
      <c r="O66" s="34" t="s">
        <v>104</v>
      </c>
      <c r="P66" s="34" t="s">
        <v>59</v>
      </c>
      <c r="Q66" s="37" t="s">
        <v>199</v>
      </c>
      <c r="R66" s="42" t="s">
        <v>200</v>
      </c>
      <c r="S66" s="45">
        <v>35000</v>
      </c>
      <c r="T66" s="147">
        <v>268.42</v>
      </c>
      <c r="U66" s="243">
        <v>0</v>
      </c>
      <c r="V66" s="243">
        <f t="shared" si="0"/>
        <v>0</v>
      </c>
      <c r="W66" s="32" t="s">
        <v>107</v>
      </c>
      <c r="X66" s="39" t="s">
        <v>63</v>
      </c>
      <c r="Y66" s="32" t="s">
        <v>203</v>
      </c>
    </row>
    <row r="67" spans="1:25" s="5" customFormat="1" ht="63.75" customHeight="1">
      <c r="A67" s="4"/>
      <c r="B67" s="32" t="s">
        <v>276</v>
      </c>
      <c r="C67" s="33" t="s">
        <v>14</v>
      </c>
      <c r="D67" s="32" t="s">
        <v>273</v>
      </c>
      <c r="E67" s="42" t="s">
        <v>274</v>
      </c>
      <c r="F67" s="42" t="s">
        <v>275</v>
      </c>
      <c r="G67" s="44"/>
      <c r="H67" s="34" t="s">
        <v>54</v>
      </c>
      <c r="I67" s="35">
        <v>0</v>
      </c>
      <c r="J67" s="43">
        <v>470000000</v>
      </c>
      <c r="K67" s="23" t="s">
        <v>55</v>
      </c>
      <c r="L67" s="38" t="s">
        <v>202</v>
      </c>
      <c r="M67" s="3" t="s">
        <v>57</v>
      </c>
      <c r="N67" s="36" t="s">
        <v>26</v>
      </c>
      <c r="O67" s="34" t="s">
        <v>126</v>
      </c>
      <c r="P67" s="34" t="s">
        <v>59</v>
      </c>
      <c r="Q67" s="37" t="s">
        <v>199</v>
      </c>
      <c r="R67" s="42" t="s">
        <v>200</v>
      </c>
      <c r="S67" s="45">
        <v>15000</v>
      </c>
      <c r="T67" s="147">
        <v>268.42</v>
      </c>
      <c r="U67" s="243">
        <f>S67*T67</f>
        <v>4026300.0000000005</v>
      </c>
      <c r="V67" s="243">
        <f t="shared" si="0"/>
        <v>4509456.000000001</v>
      </c>
      <c r="W67" s="32" t="s">
        <v>62</v>
      </c>
      <c r="X67" s="39" t="s">
        <v>63</v>
      </c>
      <c r="Y67" s="32"/>
    </row>
    <row r="68" spans="1:25" s="5" customFormat="1" ht="63.75" customHeight="1">
      <c r="A68" s="4"/>
      <c r="B68" s="32" t="s">
        <v>277</v>
      </c>
      <c r="C68" s="33" t="s">
        <v>14</v>
      </c>
      <c r="D68" s="37" t="s">
        <v>278</v>
      </c>
      <c r="E68" s="34" t="s">
        <v>279</v>
      </c>
      <c r="F68" s="34" t="s">
        <v>280</v>
      </c>
      <c r="G68" s="48"/>
      <c r="H68" s="32" t="s">
        <v>257</v>
      </c>
      <c r="I68" s="35">
        <v>0.55</v>
      </c>
      <c r="J68" s="43">
        <v>470000000</v>
      </c>
      <c r="K68" s="23" t="s">
        <v>55</v>
      </c>
      <c r="L68" s="38" t="s">
        <v>281</v>
      </c>
      <c r="M68" s="3" t="s">
        <v>57</v>
      </c>
      <c r="N68" s="36" t="s">
        <v>26</v>
      </c>
      <c r="O68" s="34" t="s">
        <v>126</v>
      </c>
      <c r="P68" s="34" t="s">
        <v>59</v>
      </c>
      <c r="Q68" s="37" t="s">
        <v>282</v>
      </c>
      <c r="R68" s="34" t="s">
        <v>283</v>
      </c>
      <c r="S68" s="49">
        <v>1634</v>
      </c>
      <c r="T68" s="147">
        <v>110</v>
      </c>
      <c r="U68" s="243">
        <v>0</v>
      </c>
      <c r="V68" s="243">
        <f t="shared" si="0"/>
        <v>0</v>
      </c>
      <c r="W68" s="32" t="s">
        <v>107</v>
      </c>
      <c r="X68" s="39" t="s">
        <v>63</v>
      </c>
      <c r="Y68" s="32" t="s">
        <v>108</v>
      </c>
    </row>
    <row r="69" spans="1:25" s="5" customFormat="1" ht="63.75" customHeight="1">
      <c r="A69" s="4"/>
      <c r="B69" s="32" t="s">
        <v>284</v>
      </c>
      <c r="C69" s="33" t="s">
        <v>14</v>
      </c>
      <c r="D69" s="37" t="s">
        <v>278</v>
      </c>
      <c r="E69" s="34" t="s">
        <v>279</v>
      </c>
      <c r="F69" s="34" t="s">
        <v>280</v>
      </c>
      <c r="G69" s="48"/>
      <c r="H69" s="32" t="s">
        <v>257</v>
      </c>
      <c r="I69" s="35">
        <v>0.55</v>
      </c>
      <c r="J69" s="43">
        <v>470000000</v>
      </c>
      <c r="K69" s="23" t="s">
        <v>55</v>
      </c>
      <c r="L69" s="38" t="s">
        <v>281</v>
      </c>
      <c r="M69" s="3" t="s">
        <v>57</v>
      </c>
      <c r="N69" s="36" t="s">
        <v>26</v>
      </c>
      <c r="O69" s="34" t="s">
        <v>126</v>
      </c>
      <c r="P69" s="34" t="s">
        <v>59</v>
      </c>
      <c r="Q69" s="37" t="s">
        <v>282</v>
      </c>
      <c r="R69" s="34" t="s">
        <v>283</v>
      </c>
      <c r="S69" s="49">
        <v>2200</v>
      </c>
      <c r="T69" s="147">
        <v>110</v>
      </c>
      <c r="U69" s="243">
        <f>S69*T69</f>
        <v>242000</v>
      </c>
      <c r="V69" s="243">
        <f t="shared" si="0"/>
        <v>271040</v>
      </c>
      <c r="W69" s="32" t="s">
        <v>107</v>
      </c>
      <c r="X69" s="39" t="s">
        <v>63</v>
      </c>
      <c r="Y69" s="32"/>
    </row>
    <row r="70" spans="1:25" s="5" customFormat="1" ht="63.75" customHeight="1">
      <c r="A70" s="4"/>
      <c r="B70" s="32" t="s">
        <v>290</v>
      </c>
      <c r="C70" s="33" t="s">
        <v>14</v>
      </c>
      <c r="D70" s="131" t="s">
        <v>291</v>
      </c>
      <c r="E70" s="131" t="s">
        <v>292</v>
      </c>
      <c r="F70" s="131" t="s">
        <v>293</v>
      </c>
      <c r="G70" s="32"/>
      <c r="H70" s="34" t="s">
        <v>54</v>
      </c>
      <c r="I70" s="35">
        <v>0</v>
      </c>
      <c r="J70" s="43">
        <v>470000000</v>
      </c>
      <c r="K70" s="23" t="s">
        <v>55</v>
      </c>
      <c r="L70" s="38" t="s">
        <v>294</v>
      </c>
      <c r="M70" s="3" t="s">
        <v>57</v>
      </c>
      <c r="N70" s="36" t="s">
        <v>26</v>
      </c>
      <c r="O70" s="34" t="s">
        <v>295</v>
      </c>
      <c r="P70" s="34" t="s">
        <v>59</v>
      </c>
      <c r="Q70" s="37" t="s">
        <v>105</v>
      </c>
      <c r="R70" s="34" t="s">
        <v>106</v>
      </c>
      <c r="S70" s="153">
        <v>59.973</v>
      </c>
      <c r="T70" s="38">
        <v>139955.35</v>
      </c>
      <c r="U70" s="243">
        <v>0</v>
      </c>
      <c r="V70" s="243">
        <f t="shared" si="0"/>
        <v>0</v>
      </c>
      <c r="W70" s="32" t="s">
        <v>107</v>
      </c>
      <c r="X70" s="39" t="s">
        <v>63</v>
      </c>
      <c r="Y70" s="32" t="s">
        <v>296</v>
      </c>
    </row>
    <row r="71" spans="1:25" s="5" customFormat="1" ht="63.75" customHeight="1">
      <c r="A71" s="4"/>
      <c r="B71" s="32" t="s">
        <v>297</v>
      </c>
      <c r="C71" s="33" t="s">
        <v>14</v>
      </c>
      <c r="D71" s="131" t="s">
        <v>291</v>
      </c>
      <c r="E71" s="131" t="s">
        <v>292</v>
      </c>
      <c r="F71" s="131" t="s">
        <v>293</v>
      </c>
      <c r="G71" s="32"/>
      <c r="H71" s="34" t="s">
        <v>54</v>
      </c>
      <c r="I71" s="35">
        <v>0</v>
      </c>
      <c r="J71" s="43">
        <v>470000000</v>
      </c>
      <c r="K71" s="23" t="s">
        <v>55</v>
      </c>
      <c r="L71" s="38" t="s">
        <v>294</v>
      </c>
      <c r="M71" s="3" t="s">
        <v>57</v>
      </c>
      <c r="N71" s="36" t="s">
        <v>26</v>
      </c>
      <c r="O71" s="34" t="s">
        <v>295</v>
      </c>
      <c r="P71" s="34" t="s">
        <v>59</v>
      </c>
      <c r="Q71" s="37" t="s">
        <v>105</v>
      </c>
      <c r="R71" s="34" t="s">
        <v>106</v>
      </c>
      <c r="S71" s="153">
        <v>15</v>
      </c>
      <c r="T71" s="38">
        <v>139955.35</v>
      </c>
      <c r="U71" s="243">
        <f>S71*T71</f>
        <v>2099330.25</v>
      </c>
      <c r="V71" s="243">
        <f t="shared" si="0"/>
        <v>2351249.8800000004</v>
      </c>
      <c r="W71" s="32" t="s">
        <v>107</v>
      </c>
      <c r="X71" s="39" t="s">
        <v>63</v>
      </c>
      <c r="Y71" s="32"/>
    </row>
    <row r="72" spans="1:25" s="5" customFormat="1" ht="63.75" customHeight="1">
      <c r="A72" s="4"/>
      <c r="B72" s="32" t="s">
        <v>307</v>
      </c>
      <c r="C72" s="33" t="s">
        <v>14</v>
      </c>
      <c r="D72" s="154" t="s">
        <v>308</v>
      </c>
      <c r="E72" s="154" t="s">
        <v>309</v>
      </c>
      <c r="F72" s="154" t="s">
        <v>310</v>
      </c>
      <c r="G72" s="32"/>
      <c r="H72" s="34" t="s">
        <v>54</v>
      </c>
      <c r="I72" s="35">
        <v>0</v>
      </c>
      <c r="J72" s="43">
        <v>470000000</v>
      </c>
      <c r="K72" s="23" t="s">
        <v>55</v>
      </c>
      <c r="L72" s="38" t="s">
        <v>311</v>
      </c>
      <c r="M72" s="3" t="s">
        <v>57</v>
      </c>
      <c r="N72" s="36" t="s">
        <v>26</v>
      </c>
      <c r="O72" s="34" t="s">
        <v>312</v>
      </c>
      <c r="P72" s="34" t="s">
        <v>59</v>
      </c>
      <c r="Q72" s="37" t="s">
        <v>282</v>
      </c>
      <c r="R72" s="34" t="s">
        <v>283</v>
      </c>
      <c r="S72" s="45">
        <v>23600</v>
      </c>
      <c r="T72" s="38">
        <v>346.27</v>
      </c>
      <c r="U72" s="243">
        <v>0</v>
      </c>
      <c r="V72" s="243">
        <f t="shared" si="0"/>
        <v>0</v>
      </c>
      <c r="W72" s="32" t="s">
        <v>107</v>
      </c>
      <c r="X72" s="39" t="s">
        <v>63</v>
      </c>
      <c r="Y72" s="32" t="s">
        <v>108</v>
      </c>
    </row>
    <row r="73" spans="1:25" s="5" customFormat="1" ht="63.75" customHeight="1">
      <c r="A73" s="4"/>
      <c r="B73" s="32" t="s">
        <v>313</v>
      </c>
      <c r="C73" s="33" t="s">
        <v>14</v>
      </c>
      <c r="D73" s="154" t="s">
        <v>308</v>
      </c>
      <c r="E73" s="154" t="s">
        <v>309</v>
      </c>
      <c r="F73" s="154" t="s">
        <v>310</v>
      </c>
      <c r="G73" s="32"/>
      <c r="H73" s="34" t="s">
        <v>54</v>
      </c>
      <c r="I73" s="35">
        <v>0</v>
      </c>
      <c r="J73" s="43">
        <v>470000000</v>
      </c>
      <c r="K73" s="23" t="s">
        <v>55</v>
      </c>
      <c r="L73" s="38" t="s">
        <v>311</v>
      </c>
      <c r="M73" s="3" t="s">
        <v>57</v>
      </c>
      <c r="N73" s="36" t="s">
        <v>26</v>
      </c>
      <c r="O73" s="34" t="s">
        <v>312</v>
      </c>
      <c r="P73" s="34" t="s">
        <v>59</v>
      </c>
      <c r="Q73" s="37" t="s">
        <v>282</v>
      </c>
      <c r="R73" s="34" t="s">
        <v>283</v>
      </c>
      <c r="S73" s="45">
        <v>12000</v>
      </c>
      <c r="T73" s="38">
        <v>346.27</v>
      </c>
      <c r="U73" s="243">
        <f>S73*T73</f>
        <v>4155240</v>
      </c>
      <c r="V73" s="243">
        <f t="shared" si="0"/>
        <v>4653868.800000001</v>
      </c>
      <c r="W73" s="32" t="s">
        <v>107</v>
      </c>
      <c r="X73" s="39" t="s">
        <v>63</v>
      </c>
      <c r="Y73" s="32"/>
    </row>
    <row r="74" spans="1:25" s="5" customFormat="1" ht="63.75" customHeight="1">
      <c r="A74" s="4"/>
      <c r="B74" s="32" t="s">
        <v>314</v>
      </c>
      <c r="C74" s="33" t="s">
        <v>14</v>
      </c>
      <c r="D74" s="131" t="s">
        <v>315</v>
      </c>
      <c r="E74" s="34" t="s">
        <v>316</v>
      </c>
      <c r="F74" s="131" t="s">
        <v>317</v>
      </c>
      <c r="G74" s="34"/>
      <c r="H74" s="34" t="s">
        <v>54</v>
      </c>
      <c r="I74" s="35">
        <v>1</v>
      </c>
      <c r="J74" s="43">
        <v>470000000</v>
      </c>
      <c r="K74" s="23" t="s">
        <v>55</v>
      </c>
      <c r="L74" s="38" t="s">
        <v>318</v>
      </c>
      <c r="M74" s="3" t="s">
        <v>57</v>
      </c>
      <c r="N74" s="36" t="s">
        <v>26</v>
      </c>
      <c r="O74" s="34" t="s">
        <v>319</v>
      </c>
      <c r="P74" s="34" t="s">
        <v>59</v>
      </c>
      <c r="Q74" s="37" t="s">
        <v>74</v>
      </c>
      <c r="R74" s="34" t="s">
        <v>36</v>
      </c>
      <c r="S74" s="45">
        <v>5299</v>
      </c>
      <c r="T74" s="38">
        <v>9023</v>
      </c>
      <c r="U74" s="243">
        <v>0</v>
      </c>
      <c r="V74" s="243">
        <f t="shared" si="0"/>
        <v>0</v>
      </c>
      <c r="W74" s="32" t="s">
        <v>107</v>
      </c>
      <c r="X74" s="39" t="s">
        <v>63</v>
      </c>
      <c r="Y74" s="32" t="s">
        <v>108</v>
      </c>
    </row>
    <row r="75" spans="1:25" s="5" customFormat="1" ht="63.75" customHeight="1">
      <c r="A75" s="4"/>
      <c r="B75" s="32" t="s">
        <v>320</v>
      </c>
      <c r="C75" s="33" t="s">
        <v>14</v>
      </c>
      <c r="D75" s="131" t="s">
        <v>315</v>
      </c>
      <c r="E75" s="34" t="s">
        <v>316</v>
      </c>
      <c r="F75" s="131" t="s">
        <v>317</v>
      </c>
      <c r="G75" s="34"/>
      <c r="H75" s="34" t="s">
        <v>54</v>
      </c>
      <c r="I75" s="35">
        <v>1</v>
      </c>
      <c r="J75" s="43">
        <v>470000000</v>
      </c>
      <c r="K75" s="23" t="s">
        <v>55</v>
      </c>
      <c r="L75" s="38" t="s">
        <v>318</v>
      </c>
      <c r="M75" s="3" t="s">
        <v>57</v>
      </c>
      <c r="N75" s="36" t="s">
        <v>26</v>
      </c>
      <c r="O75" s="34" t="s">
        <v>319</v>
      </c>
      <c r="P75" s="34" t="s">
        <v>59</v>
      </c>
      <c r="Q75" s="37" t="s">
        <v>74</v>
      </c>
      <c r="R75" s="34" t="s">
        <v>36</v>
      </c>
      <c r="S75" s="45">
        <v>7698</v>
      </c>
      <c r="T75" s="38">
        <v>9023</v>
      </c>
      <c r="U75" s="243">
        <f>S75*T75</f>
        <v>69459054</v>
      </c>
      <c r="V75" s="243">
        <f t="shared" si="0"/>
        <v>77794140.48</v>
      </c>
      <c r="W75" s="32" t="s">
        <v>107</v>
      </c>
      <c r="X75" s="39" t="s">
        <v>63</v>
      </c>
      <c r="Y75" s="32"/>
    </row>
    <row r="76" spans="1:25" s="5" customFormat="1" ht="63.75" customHeight="1">
      <c r="A76" s="4"/>
      <c r="B76" s="32" t="s">
        <v>321</v>
      </c>
      <c r="C76" s="33" t="s">
        <v>14</v>
      </c>
      <c r="D76" s="131" t="s">
        <v>322</v>
      </c>
      <c r="E76" s="131" t="s">
        <v>323</v>
      </c>
      <c r="F76" s="131" t="s">
        <v>324</v>
      </c>
      <c r="G76" s="34"/>
      <c r="H76" s="34" t="s">
        <v>257</v>
      </c>
      <c r="I76" s="37" t="s">
        <v>325</v>
      </c>
      <c r="J76" s="43">
        <v>470000000</v>
      </c>
      <c r="K76" s="23" t="s">
        <v>55</v>
      </c>
      <c r="L76" s="50" t="s">
        <v>56</v>
      </c>
      <c r="M76" s="3" t="s">
        <v>57</v>
      </c>
      <c r="N76" s="36" t="s">
        <v>26</v>
      </c>
      <c r="O76" s="34" t="s">
        <v>126</v>
      </c>
      <c r="P76" s="34" t="s">
        <v>59</v>
      </c>
      <c r="Q76" s="37" t="s">
        <v>74</v>
      </c>
      <c r="R76" s="34" t="s">
        <v>36</v>
      </c>
      <c r="S76" s="155">
        <v>73</v>
      </c>
      <c r="T76" s="50">
        <v>2600</v>
      </c>
      <c r="U76" s="247">
        <v>0</v>
      </c>
      <c r="V76" s="247">
        <f>U76*1.12</f>
        <v>0</v>
      </c>
      <c r="W76" s="32" t="s">
        <v>107</v>
      </c>
      <c r="X76" s="39" t="s">
        <v>63</v>
      </c>
      <c r="Y76" s="32" t="s">
        <v>108</v>
      </c>
    </row>
    <row r="77" spans="1:25" s="5" customFormat="1" ht="63.75" customHeight="1">
      <c r="A77" s="4"/>
      <c r="B77" s="32" t="s">
        <v>326</v>
      </c>
      <c r="C77" s="33" t="s">
        <v>14</v>
      </c>
      <c r="D77" s="131" t="s">
        <v>322</v>
      </c>
      <c r="E77" s="131" t="s">
        <v>323</v>
      </c>
      <c r="F77" s="131" t="s">
        <v>324</v>
      </c>
      <c r="G77" s="34"/>
      <c r="H77" s="34" t="s">
        <v>257</v>
      </c>
      <c r="I77" s="37" t="s">
        <v>325</v>
      </c>
      <c r="J77" s="43">
        <v>470000000</v>
      </c>
      <c r="K77" s="23" t="s">
        <v>55</v>
      </c>
      <c r="L77" s="50" t="s">
        <v>56</v>
      </c>
      <c r="M77" s="3" t="s">
        <v>57</v>
      </c>
      <c r="N77" s="36" t="s">
        <v>26</v>
      </c>
      <c r="O77" s="34" t="s">
        <v>126</v>
      </c>
      <c r="P77" s="34" t="s">
        <v>59</v>
      </c>
      <c r="Q77" s="37" t="s">
        <v>74</v>
      </c>
      <c r="R77" s="34" t="s">
        <v>36</v>
      </c>
      <c r="S77" s="155">
        <v>109</v>
      </c>
      <c r="T77" s="50">
        <v>2600</v>
      </c>
      <c r="U77" s="269">
        <f>S77*T77</f>
        <v>283400</v>
      </c>
      <c r="V77" s="243">
        <f>U77*1.12</f>
        <v>317408.00000000006</v>
      </c>
      <c r="W77" s="32" t="s">
        <v>107</v>
      </c>
      <c r="X77" s="39" t="s">
        <v>63</v>
      </c>
      <c r="Y77" s="32"/>
    </row>
    <row r="78" spans="1:25" s="5" customFormat="1" ht="63.75" customHeight="1">
      <c r="A78" s="4"/>
      <c r="B78" s="32" t="s">
        <v>367</v>
      </c>
      <c r="C78" s="34" t="s">
        <v>327</v>
      </c>
      <c r="D78" s="133" t="s">
        <v>368</v>
      </c>
      <c r="E78" s="158" t="s">
        <v>369</v>
      </c>
      <c r="F78" s="159" t="s">
        <v>370</v>
      </c>
      <c r="G78" s="160"/>
      <c r="H78" s="44" t="s">
        <v>54</v>
      </c>
      <c r="I78" s="35">
        <v>0</v>
      </c>
      <c r="J78" s="41">
        <v>470000000</v>
      </c>
      <c r="K78" s="23" t="s">
        <v>55</v>
      </c>
      <c r="L78" s="135" t="s">
        <v>360</v>
      </c>
      <c r="M78" s="3" t="s">
        <v>57</v>
      </c>
      <c r="N78" s="36" t="s">
        <v>26</v>
      </c>
      <c r="O78" s="34" t="s">
        <v>371</v>
      </c>
      <c r="P78" s="34" t="s">
        <v>59</v>
      </c>
      <c r="Q78" s="37" t="s">
        <v>74</v>
      </c>
      <c r="R78" s="34" t="s">
        <v>36</v>
      </c>
      <c r="S78" s="161">
        <v>23</v>
      </c>
      <c r="T78" s="137">
        <v>64350</v>
      </c>
      <c r="U78" s="248">
        <v>0</v>
      </c>
      <c r="V78" s="243">
        <f aca="true" t="shared" si="1" ref="V78:V141">U78*1.12</f>
        <v>0</v>
      </c>
      <c r="W78" s="32" t="s">
        <v>107</v>
      </c>
      <c r="X78" s="39" t="s">
        <v>63</v>
      </c>
      <c r="Y78" s="44" t="s">
        <v>108</v>
      </c>
    </row>
    <row r="79" spans="1:25" s="5" customFormat="1" ht="63.75" customHeight="1">
      <c r="A79" s="4"/>
      <c r="B79" s="32" t="s">
        <v>372</v>
      </c>
      <c r="C79" s="34" t="s">
        <v>327</v>
      </c>
      <c r="D79" s="133" t="s">
        <v>368</v>
      </c>
      <c r="E79" s="158" t="s">
        <v>369</v>
      </c>
      <c r="F79" s="159" t="s">
        <v>370</v>
      </c>
      <c r="G79" s="160"/>
      <c r="H79" s="44" t="s">
        <v>54</v>
      </c>
      <c r="I79" s="35">
        <v>0</v>
      </c>
      <c r="J79" s="41">
        <v>470000000</v>
      </c>
      <c r="K79" s="23" t="s">
        <v>55</v>
      </c>
      <c r="L79" s="135" t="s">
        <v>360</v>
      </c>
      <c r="M79" s="3" t="s">
        <v>57</v>
      </c>
      <c r="N79" s="36" t="s">
        <v>26</v>
      </c>
      <c r="O79" s="34" t="s">
        <v>371</v>
      </c>
      <c r="P79" s="34" t="s">
        <v>59</v>
      </c>
      <c r="Q79" s="37" t="s">
        <v>74</v>
      </c>
      <c r="R79" s="34" t="s">
        <v>36</v>
      </c>
      <c r="S79" s="161">
        <v>6</v>
      </c>
      <c r="T79" s="137">
        <v>64350</v>
      </c>
      <c r="U79" s="203">
        <f>S79*T79</f>
        <v>386100</v>
      </c>
      <c r="V79" s="243">
        <f t="shared" si="1"/>
        <v>432432.00000000006</v>
      </c>
      <c r="W79" s="32" t="s">
        <v>107</v>
      </c>
      <c r="X79" s="39" t="s">
        <v>63</v>
      </c>
      <c r="Y79" s="44"/>
    </row>
    <row r="80" spans="1:25" s="5" customFormat="1" ht="63.75" customHeight="1">
      <c r="A80" s="4"/>
      <c r="B80" s="32" t="s">
        <v>373</v>
      </c>
      <c r="C80" s="34" t="s">
        <v>327</v>
      </c>
      <c r="D80" s="133" t="s">
        <v>374</v>
      </c>
      <c r="E80" s="133" t="s">
        <v>375</v>
      </c>
      <c r="F80" s="133" t="s">
        <v>376</v>
      </c>
      <c r="G80" s="34" t="s">
        <v>377</v>
      </c>
      <c r="H80" s="44" t="s">
        <v>257</v>
      </c>
      <c r="I80" s="35">
        <v>0</v>
      </c>
      <c r="J80" s="41">
        <v>470000000</v>
      </c>
      <c r="K80" s="23" t="s">
        <v>55</v>
      </c>
      <c r="L80" s="135" t="s">
        <v>378</v>
      </c>
      <c r="M80" s="3" t="s">
        <v>57</v>
      </c>
      <c r="N80" s="36" t="s">
        <v>26</v>
      </c>
      <c r="O80" s="34" t="s">
        <v>126</v>
      </c>
      <c r="P80" s="34" t="s">
        <v>59</v>
      </c>
      <c r="Q80" s="37" t="s">
        <v>74</v>
      </c>
      <c r="R80" s="34" t="s">
        <v>36</v>
      </c>
      <c r="S80" s="45">
        <v>12</v>
      </c>
      <c r="T80" s="137">
        <v>37480</v>
      </c>
      <c r="U80" s="249">
        <v>0</v>
      </c>
      <c r="V80" s="243">
        <f t="shared" si="1"/>
        <v>0</v>
      </c>
      <c r="W80" s="32" t="s">
        <v>107</v>
      </c>
      <c r="X80" s="39" t="s">
        <v>63</v>
      </c>
      <c r="Y80" s="44" t="s">
        <v>108</v>
      </c>
    </row>
    <row r="81" spans="1:25" s="5" customFormat="1" ht="63.75" customHeight="1">
      <c r="A81" s="4"/>
      <c r="B81" s="32" t="s">
        <v>379</v>
      </c>
      <c r="C81" s="34" t="s">
        <v>327</v>
      </c>
      <c r="D81" s="133" t="s">
        <v>374</v>
      </c>
      <c r="E81" s="133" t="s">
        <v>375</v>
      </c>
      <c r="F81" s="133" t="s">
        <v>376</v>
      </c>
      <c r="G81" s="34" t="s">
        <v>377</v>
      </c>
      <c r="H81" s="44" t="s">
        <v>257</v>
      </c>
      <c r="I81" s="35">
        <v>0</v>
      </c>
      <c r="J81" s="41">
        <v>470000000</v>
      </c>
      <c r="K81" s="23" t="s">
        <v>55</v>
      </c>
      <c r="L81" s="135" t="s">
        <v>378</v>
      </c>
      <c r="M81" s="3" t="s">
        <v>57</v>
      </c>
      <c r="N81" s="36" t="s">
        <v>26</v>
      </c>
      <c r="O81" s="34" t="s">
        <v>126</v>
      </c>
      <c r="P81" s="34" t="s">
        <v>59</v>
      </c>
      <c r="Q81" s="37" t="s">
        <v>74</v>
      </c>
      <c r="R81" s="34" t="s">
        <v>36</v>
      </c>
      <c r="S81" s="45">
        <v>4</v>
      </c>
      <c r="T81" s="137">
        <v>37480</v>
      </c>
      <c r="U81" s="270">
        <f>S81*T81</f>
        <v>149920</v>
      </c>
      <c r="V81" s="243">
        <f t="shared" si="1"/>
        <v>167910.40000000002</v>
      </c>
      <c r="W81" s="32" t="s">
        <v>107</v>
      </c>
      <c r="X81" s="39" t="s">
        <v>63</v>
      </c>
      <c r="Y81" s="44"/>
    </row>
    <row r="82" spans="1:25" s="5" customFormat="1" ht="63.75" customHeight="1">
      <c r="A82" s="4"/>
      <c r="B82" s="32" t="s">
        <v>380</v>
      </c>
      <c r="C82" s="34" t="s">
        <v>327</v>
      </c>
      <c r="D82" s="162" t="s">
        <v>381</v>
      </c>
      <c r="E82" s="46" t="s">
        <v>382</v>
      </c>
      <c r="F82" s="46" t="s">
        <v>383</v>
      </c>
      <c r="G82" s="134" t="s">
        <v>384</v>
      </c>
      <c r="H82" s="44" t="s">
        <v>257</v>
      </c>
      <c r="I82" s="35">
        <v>0</v>
      </c>
      <c r="J82" s="41">
        <v>470000000</v>
      </c>
      <c r="K82" s="23" t="s">
        <v>55</v>
      </c>
      <c r="L82" s="135" t="s">
        <v>385</v>
      </c>
      <c r="M82" s="3" t="s">
        <v>57</v>
      </c>
      <c r="N82" s="36" t="s">
        <v>26</v>
      </c>
      <c r="O82" s="34" t="s">
        <v>386</v>
      </c>
      <c r="P82" s="34" t="s">
        <v>59</v>
      </c>
      <c r="Q82" s="37" t="s">
        <v>74</v>
      </c>
      <c r="R82" s="34" t="s">
        <v>36</v>
      </c>
      <c r="S82" s="45">
        <v>15</v>
      </c>
      <c r="T82" s="137">
        <v>76500</v>
      </c>
      <c r="U82" s="247">
        <v>0</v>
      </c>
      <c r="V82" s="247">
        <f t="shared" si="1"/>
        <v>0</v>
      </c>
      <c r="W82" s="32" t="s">
        <v>107</v>
      </c>
      <c r="X82" s="39" t="s">
        <v>63</v>
      </c>
      <c r="Y82" s="44" t="s">
        <v>108</v>
      </c>
    </row>
    <row r="83" spans="1:25" s="5" customFormat="1" ht="63.75" customHeight="1">
      <c r="A83" s="4"/>
      <c r="B83" s="32" t="s">
        <v>387</v>
      </c>
      <c r="C83" s="34" t="s">
        <v>327</v>
      </c>
      <c r="D83" s="162" t="s">
        <v>381</v>
      </c>
      <c r="E83" s="46" t="s">
        <v>382</v>
      </c>
      <c r="F83" s="46" t="s">
        <v>383</v>
      </c>
      <c r="G83" s="134" t="s">
        <v>384</v>
      </c>
      <c r="H83" s="44" t="s">
        <v>257</v>
      </c>
      <c r="I83" s="35">
        <v>0</v>
      </c>
      <c r="J83" s="41">
        <v>470000000</v>
      </c>
      <c r="K83" s="23" t="s">
        <v>55</v>
      </c>
      <c r="L83" s="135" t="s">
        <v>385</v>
      </c>
      <c r="M83" s="3" t="s">
        <v>57</v>
      </c>
      <c r="N83" s="36" t="s">
        <v>26</v>
      </c>
      <c r="O83" s="34" t="s">
        <v>386</v>
      </c>
      <c r="P83" s="34" t="s">
        <v>59</v>
      </c>
      <c r="Q83" s="37" t="s">
        <v>74</v>
      </c>
      <c r="R83" s="34" t="s">
        <v>36</v>
      </c>
      <c r="S83" s="45">
        <v>10</v>
      </c>
      <c r="T83" s="137">
        <v>76500</v>
      </c>
      <c r="U83" s="269">
        <f>S83*T83</f>
        <v>765000</v>
      </c>
      <c r="V83" s="243">
        <f t="shared" si="1"/>
        <v>856800.0000000001</v>
      </c>
      <c r="W83" s="32" t="s">
        <v>107</v>
      </c>
      <c r="X83" s="39" t="s">
        <v>63</v>
      </c>
      <c r="Y83" s="44"/>
    </row>
    <row r="84" spans="1:25" s="5" customFormat="1" ht="63.75" customHeight="1">
      <c r="A84" s="4"/>
      <c r="B84" s="32" t="s">
        <v>392</v>
      </c>
      <c r="C84" s="34" t="s">
        <v>327</v>
      </c>
      <c r="D84" s="159" t="s">
        <v>393</v>
      </c>
      <c r="E84" s="160" t="s">
        <v>390</v>
      </c>
      <c r="F84" s="163" t="s">
        <v>394</v>
      </c>
      <c r="G84" s="160"/>
      <c r="H84" s="44" t="s">
        <v>54</v>
      </c>
      <c r="I84" s="35">
        <v>0</v>
      </c>
      <c r="J84" s="41">
        <v>470000000</v>
      </c>
      <c r="K84" s="23" t="s">
        <v>55</v>
      </c>
      <c r="L84" s="135" t="s">
        <v>385</v>
      </c>
      <c r="M84" s="3" t="s">
        <v>57</v>
      </c>
      <c r="N84" s="36" t="s">
        <v>26</v>
      </c>
      <c r="O84" s="34" t="s">
        <v>371</v>
      </c>
      <c r="P84" s="34" t="s">
        <v>59</v>
      </c>
      <c r="Q84" s="164" t="s">
        <v>60</v>
      </c>
      <c r="R84" s="34" t="s">
        <v>61</v>
      </c>
      <c r="S84" s="165">
        <v>4.7</v>
      </c>
      <c r="T84" s="166">
        <v>49500</v>
      </c>
      <c r="U84" s="250">
        <v>0</v>
      </c>
      <c r="V84" s="247">
        <f t="shared" si="1"/>
        <v>0</v>
      </c>
      <c r="W84" s="32" t="s">
        <v>107</v>
      </c>
      <c r="X84" s="39" t="s">
        <v>63</v>
      </c>
      <c r="Y84" s="44" t="s">
        <v>108</v>
      </c>
    </row>
    <row r="85" spans="1:25" s="5" customFormat="1" ht="63.75" customHeight="1">
      <c r="A85" s="4"/>
      <c r="B85" s="32" t="s">
        <v>395</v>
      </c>
      <c r="C85" s="34" t="s">
        <v>327</v>
      </c>
      <c r="D85" s="159" t="s">
        <v>393</v>
      </c>
      <c r="E85" s="160" t="s">
        <v>390</v>
      </c>
      <c r="F85" s="163" t="s">
        <v>394</v>
      </c>
      <c r="G85" s="160"/>
      <c r="H85" s="44" t="s">
        <v>54</v>
      </c>
      <c r="I85" s="35">
        <v>0</v>
      </c>
      <c r="J85" s="41">
        <v>470000000</v>
      </c>
      <c r="K85" s="23" t="s">
        <v>55</v>
      </c>
      <c r="L85" s="135" t="s">
        <v>385</v>
      </c>
      <c r="M85" s="3" t="s">
        <v>57</v>
      </c>
      <c r="N85" s="36" t="s">
        <v>26</v>
      </c>
      <c r="O85" s="34" t="s">
        <v>371</v>
      </c>
      <c r="P85" s="34" t="s">
        <v>59</v>
      </c>
      <c r="Q85" s="164" t="s">
        <v>60</v>
      </c>
      <c r="R85" s="34" t="s">
        <v>61</v>
      </c>
      <c r="S85" s="165">
        <v>3.35</v>
      </c>
      <c r="T85" s="166">
        <v>49500</v>
      </c>
      <c r="U85" s="244">
        <f>S85*T85</f>
        <v>165825</v>
      </c>
      <c r="V85" s="243">
        <f t="shared" si="1"/>
        <v>185724.00000000003</v>
      </c>
      <c r="W85" s="32" t="s">
        <v>107</v>
      </c>
      <c r="X85" s="39" t="s">
        <v>63</v>
      </c>
      <c r="Y85" s="44"/>
    </row>
    <row r="86" spans="1:25" s="5" customFormat="1" ht="63.75" customHeight="1">
      <c r="A86" s="4"/>
      <c r="B86" s="32" t="s">
        <v>396</v>
      </c>
      <c r="C86" s="34" t="s">
        <v>327</v>
      </c>
      <c r="D86" s="159" t="s">
        <v>397</v>
      </c>
      <c r="E86" s="160" t="s">
        <v>390</v>
      </c>
      <c r="F86" s="163" t="s">
        <v>398</v>
      </c>
      <c r="G86" s="160"/>
      <c r="H86" s="44" t="s">
        <v>54</v>
      </c>
      <c r="I86" s="35">
        <v>0</v>
      </c>
      <c r="J86" s="41">
        <v>470000000</v>
      </c>
      <c r="K86" s="23" t="s">
        <v>55</v>
      </c>
      <c r="L86" s="135" t="s">
        <v>385</v>
      </c>
      <c r="M86" s="3" t="s">
        <v>57</v>
      </c>
      <c r="N86" s="36" t="s">
        <v>26</v>
      </c>
      <c r="O86" s="34" t="s">
        <v>371</v>
      </c>
      <c r="P86" s="34" t="s">
        <v>59</v>
      </c>
      <c r="Q86" s="164" t="s">
        <v>60</v>
      </c>
      <c r="R86" s="34" t="s">
        <v>61</v>
      </c>
      <c r="S86" s="167">
        <v>7.9</v>
      </c>
      <c r="T86" s="137">
        <v>82500</v>
      </c>
      <c r="U86" s="250">
        <v>0</v>
      </c>
      <c r="V86" s="247">
        <f t="shared" si="1"/>
        <v>0</v>
      </c>
      <c r="W86" s="32" t="s">
        <v>107</v>
      </c>
      <c r="X86" s="39" t="s">
        <v>63</v>
      </c>
      <c r="Y86" s="44" t="s">
        <v>108</v>
      </c>
    </row>
    <row r="87" spans="1:25" s="5" customFormat="1" ht="63.75" customHeight="1">
      <c r="A87" s="4"/>
      <c r="B87" s="32" t="s">
        <v>399</v>
      </c>
      <c r="C87" s="34" t="s">
        <v>327</v>
      </c>
      <c r="D87" s="159" t="s">
        <v>397</v>
      </c>
      <c r="E87" s="160" t="s">
        <v>390</v>
      </c>
      <c r="F87" s="163" t="s">
        <v>398</v>
      </c>
      <c r="G87" s="160"/>
      <c r="H87" s="44" t="s">
        <v>54</v>
      </c>
      <c r="I87" s="35">
        <v>0</v>
      </c>
      <c r="J87" s="41">
        <v>470000000</v>
      </c>
      <c r="K87" s="23" t="s">
        <v>55</v>
      </c>
      <c r="L87" s="135" t="s">
        <v>385</v>
      </c>
      <c r="M87" s="3" t="s">
        <v>57</v>
      </c>
      <c r="N87" s="36" t="s">
        <v>26</v>
      </c>
      <c r="O87" s="34" t="s">
        <v>371</v>
      </c>
      <c r="P87" s="34" t="s">
        <v>59</v>
      </c>
      <c r="Q87" s="164" t="s">
        <v>60</v>
      </c>
      <c r="R87" s="34" t="s">
        <v>61</v>
      </c>
      <c r="S87" s="167">
        <v>4.4</v>
      </c>
      <c r="T87" s="137">
        <v>82500</v>
      </c>
      <c r="U87" s="244">
        <f>S87*T87</f>
        <v>363000.00000000006</v>
      </c>
      <c r="V87" s="243">
        <f t="shared" si="1"/>
        <v>406560.0000000001</v>
      </c>
      <c r="W87" s="32" t="s">
        <v>107</v>
      </c>
      <c r="X87" s="39" t="s">
        <v>63</v>
      </c>
      <c r="Y87" s="44"/>
    </row>
    <row r="88" spans="1:25" s="5" customFormat="1" ht="63.75" customHeight="1">
      <c r="A88" s="4"/>
      <c r="B88" s="32" t="s">
        <v>400</v>
      </c>
      <c r="C88" s="34" t="s">
        <v>327</v>
      </c>
      <c r="D88" s="159" t="s">
        <v>401</v>
      </c>
      <c r="E88" s="160" t="s">
        <v>390</v>
      </c>
      <c r="F88" s="163" t="s">
        <v>402</v>
      </c>
      <c r="G88" s="160"/>
      <c r="H88" s="44" t="s">
        <v>54</v>
      </c>
      <c r="I88" s="35">
        <v>0</v>
      </c>
      <c r="J88" s="41">
        <v>470000000</v>
      </c>
      <c r="K88" s="23" t="s">
        <v>55</v>
      </c>
      <c r="L88" s="135" t="s">
        <v>385</v>
      </c>
      <c r="M88" s="3" t="s">
        <v>57</v>
      </c>
      <c r="N88" s="36" t="s">
        <v>26</v>
      </c>
      <c r="O88" s="34" t="s">
        <v>371</v>
      </c>
      <c r="P88" s="34" t="s">
        <v>59</v>
      </c>
      <c r="Q88" s="164" t="s">
        <v>60</v>
      </c>
      <c r="R88" s="34" t="s">
        <v>61</v>
      </c>
      <c r="S88" s="167">
        <v>4.9</v>
      </c>
      <c r="T88" s="137">
        <v>116000</v>
      </c>
      <c r="U88" s="250">
        <v>0</v>
      </c>
      <c r="V88" s="243">
        <f t="shared" si="1"/>
        <v>0</v>
      </c>
      <c r="W88" s="32" t="s">
        <v>107</v>
      </c>
      <c r="X88" s="39" t="s">
        <v>63</v>
      </c>
      <c r="Y88" s="44" t="s">
        <v>108</v>
      </c>
    </row>
    <row r="89" spans="1:25" s="5" customFormat="1" ht="63.75" customHeight="1">
      <c r="A89" s="4"/>
      <c r="B89" s="32" t="s">
        <v>403</v>
      </c>
      <c r="C89" s="34" t="s">
        <v>327</v>
      </c>
      <c r="D89" s="159" t="s">
        <v>401</v>
      </c>
      <c r="E89" s="160" t="s">
        <v>390</v>
      </c>
      <c r="F89" s="163" t="s">
        <v>402</v>
      </c>
      <c r="G89" s="160"/>
      <c r="H89" s="44" t="s">
        <v>54</v>
      </c>
      <c r="I89" s="35">
        <v>0</v>
      </c>
      <c r="J89" s="41">
        <v>470000000</v>
      </c>
      <c r="K89" s="23" t="s">
        <v>55</v>
      </c>
      <c r="L89" s="135" t="s">
        <v>385</v>
      </c>
      <c r="M89" s="3" t="s">
        <v>57</v>
      </c>
      <c r="N89" s="36" t="s">
        <v>26</v>
      </c>
      <c r="O89" s="34" t="s">
        <v>371</v>
      </c>
      <c r="P89" s="34" t="s">
        <v>59</v>
      </c>
      <c r="Q89" s="164" t="s">
        <v>60</v>
      </c>
      <c r="R89" s="34" t="s">
        <v>61</v>
      </c>
      <c r="S89" s="167">
        <v>1.4</v>
      </c>
      <c r="T89" s="137">
        <v>116000</v>
      </c>
      <c r="U89" s="244">
        <f>S89*T89</f>
        <v>162400</v>
      </c>
      <c r="V89" s="243">
        <f t="shared" si="1"/>
        <v>181888.00000000003</v>
      </c>
      <c r="W89" s="32" t="s">
        <v>107</v>
      </c>
      <c r="X89" s="39" t="s">
        <v>63</v>
      </c>
      <c r="Y89" s="44"/>
    </row>
    <row r="90" spans="1:25" s="5" customFormat="1" ht="63.75" customHeight="1">
      <c r="A90" s="4"/>
      <c r="B90" s="32" t="s">
        <v>404</v>
      </c>
      <c r="C90" s="34" t="s">
        <v>327</v>
      </c>
      <c r="D90" s="159" t="s">
        <v>405</v>
      </c>
      <c r="E90" s="160" t="s">
        <v>390</v>
      </c>
      <c r="F90" s="163" t="s">
        <v>406</v>
      </c>
      <c r="G90" s="160"/>
      <c r="H90" s="44" t="s">
        <v>54</v>
      </c>
      <c r="I90" s="35">
        <v>0</v>
      </c>
      <c r="J90" s="41">
        <v>470000000</v>
      </c>
      <c r="K90" s="23" t="s">
        <v>55</v>
      </c>
      <c r="L90" s="135" t="s">
        <v>385</v>
      </c>
      <c r="M90" s="3" t="s">
        <v>57</v>
      </c>
      <c r="N90" s="36" t="s">
        <v>26</v>
      </c>
      <c r="O90" s="34" t="s">
        <v>371</v>
      </c>
      <c r="P90" s="34" t="s">
        <v>59</v>
      </c>
      <c r="Q90" s="164" t="s">
        <v>60</v>
      </c>
      <c r="R90" s="34" t="s">
        <v>61</v>
      </c>
      <c r="S90" s="167">
        <v>3.9</v>
      </c>
      <c r="T90" s="137">
        <v>163300</v>
      </c>
      <c r="U90" s="250">
        <v>0</v>
      </c>
      <c r="V90" s="243">
        <f t="shared" si="1"/>
        <v>0</v>
      </c>
      <c r="W90" s="32" t="s">
        <v>107</v>
      </c>
      <c r="X90" s="39" t="s">
        <v>63</v>
      </c>
      <c r="Y90" s="44" t="s">
        <v>108</v>
      </c>
    </row>
    <row r="91" spans="1:25" s="5" customFormat="1" ht="63.75" customHeight="1">
      <c r="A91" s="4"/>
      <c r="B91" s="32" t="s">
        <v>407</v>
      </c>
      <c r="C91" s="34" t="s">
        <v>327</v>
      </c>
      <c r="D91" s="159" t="s">
        <v>405</v>
      </c>
      <c r="E91" s="160" t="s">
        <v>390</v>
      </c>
      <c r="F91" s="163" t="s">
        <v>406</v>
      </c>
      <c r="G91" s="160"/>
      <c r="H91" s="44" t="s">
        <v>54</v>
      </c>
      <c r="I91" s="35">
        <v>0</v>
      </c>
      <c r="J91" s="41">
        <v>470000000</v>
      </c>
      <c r="K91" s="23" t="s">
        <v>55</v>
      </c>
      <c r="L91" s="135" t="s">
        <v>385</v>
      </c>
      <c r="M91" s="3" t="s">
        <v>57</v>
      </c>
      <c r="N91" s="36" t="s">
        <v>26</v>
      </c>
      <c r="O91" s="34" t="s">
        <v>371</v>
      </c>
      <c r="P91" s="34" t="s">
        <v>59</v>
      </c>
      <c r="Q91" s="164" t="s">
        <v>60</v>
      </c>
      <c r="R91" s="34" t="s">
        <v>61</v>
      </c>
      <c r="S91" s="167">
        <v>1.4</v>
      </c>
      <c r="T91" s="137">
        <v>163300</v>
      </c>
      <c r="U91" s="244">
        <f>S91*T91</f>
        <v>228620</v>
      </c>
      <c r="V91" s="243">
        <f t="shared" si="1"/>
        <v>256054.40000000002</v>
      </c>
      <c r="W91" s="32" t="s">
        <v>107</v>
      </c>
      <c r="X91" s="39" t="s">
        <v>63</v>
      </c>
      <c r="Y91" s="44"/>
    </row>
    <row r="92" spans="1:25" s="5" customFormat="1" ht="63.75" customHeight="1">
      <c r="A92" s="4"/>
      <c r="B92" s="32" t="s">
        <v>408</v>
      </c>
      <c r="C92" s="34" t="s">
        <v>327</v>
      </c>
      <c r="D92" s="159" t="s">
        <v>409</v>
      </c>
      <c r="E92" s="160" t="s">
        <v>390</v>
      </c>
      <c r="F92" s="163" t="s">
        <v>410</v>
      </c>
      <c r="G92" s="160"/>
      <c r="H92" s="44" t="s">
        <v>54</v>
      </c>
      <c r="I92" s="35">
        <v>0</v>
      </c>
      <c r="J92" s="41">
        <v>470000000</v>
      </c>
      <c r="K92" s="23" t="s">
        <v>55</v>
      </c>
      <c r="L92" s="135" t="s">
        <v>385</v>
      </c>
      <c r="M92" s="3" t="s">
        <v>57</v>
      </c>
      <c r="N92" s="36" t="s">
        <v>26</v>
      </c>
      <c r="O92" s="34" t="s">
        <v>371</v>
      </c>
      <c r="P92" s="34" t="s">
        <v>59</v>
      </c>
      <c r="Q92" s="164" t="s">
        <v>60</v>
      </c>
      <c r="R92" s="34" t="s">
        <v>61</v>
      </c>
      <c r="S92" s="167">
        <v>3.2</v>
      </c>
      <c r="T92" s="137">
        <v>231000</v>
      </c>
      <c r="U92" s="250">
        <v>0</v>
      </c>
      <c r="V92" s="247">
        <f t="shared" si="1"/>
        <v>0</v>
      </c>
      <c r="W92" s="32" t="s">
        <v>107</v>
      </c>
      <c r="X92" s="39" t="s">
        <v>63</v>
      </c>
      <c r="Y92" s="44" t="s">
        <v>108</v>
      </c>
    </row>
    <row r="93" spans="1:25" s="5" customFormat="1" ht="63.75" customHeight="1">
      <c r="A93" s="4"/>
      <c r="B93" s="32" t="s">
        <v>411</v>
      </c>
      <c r="C93" s="34" t="s">
        <v>327</v>
      </c>
      <c r="D93" s="159" t="s">
        <v>409</v>
      </c>
      <c r="E93" s="160" t="s">
        <v>390</v>
      </c>
      <c r="F93" s="163" t="s">
        <v>410</v>
      </c>
      <c r="G93" s="160"/>
      <c r="H93" s="44" t="s">
        <v>54</v>
      </c>
      <c r="I93" s="35">
        <v>0</v>
      </c>
      <c r="J93" s="41">
        <v>470000000</v>
      </c>
      <c r="K93" s="23" t="s">
        <v>55</v>
      </c>
      <c r="L93" s="135" t="s">
        <v>385</v>
      </c>
      <c r="M93" s="3" t="s">
        <v>57</v>
      </c>
      <c r="N93" s="36" t="s">
        <v>26</v>
      </c>
      <c r="O93" s="34" t="s">
        <v>371</v>
      </c>
      <c r="P93" s="34" t="s">
        <v>59</v>
      </c>
      <c r="Q93" s="164" t="s">
        <v>60</v>
      </c>
      <c r="R93" s="34" t="s">
        <v>61</v>
      </c>
      <c r="S93" s="167">
        <v>0.7</v>
      </c>
      <c r="T93" s="137">
        <v>231000</v>
      </c>
      <c r="U93" s="244">
        <f>S93*T93</f>
        <v>161700</v>
      </c>
      <c r="V93" s="243">
        <f t="shared" si="1"/>
        <v>181104.00000000003</v>
      </c>
      <c r="W93" s="32" t="s">
        <v>107</v>
      </c>
      <c r="X93" s="39" t="s">
        <v>63</v>
      </c>
      <c r="Y93" s="44"/>
    </row>
    <row r="94" spans="1:25" s="5" customFormat="1" ht="63.75" customHeight="1">
      <c r="A94" s="4"/>
      <c r="B94" s="32" t="s">
        <v>412</v>
      </c>
      <c r="C94" s="34" t="s">
        <v>327</v>
      </c>
      <c r="D94" s="159" t="s">
        <v>413</v>
      </c>
      <c r="E94" s="160" t="s">
        <v>390</v>
      </c>
      <c r="F94" s="163" t="s">
        <v>414</v>
      </c>
      <c r="G94" s="34"/>
      <c r="H94" s="44" t="s">
        <v>54</v>
      </c>
      <c r="I94" s="35">
        <v>0</v>
      </c>
      <c r="J94" s="41">
        <v>470000000</v>
      </c>
      <c r="K94" s="23" t="s">
        <v>55</v>
      </c>
      <c r="L94" s="135" t="s">
        <v>385</v>
      </c>
      <c r="M94" s="3" t="s">
        <v>57</v>
      </c>
      <c r="N94" s="36" t="s">
        <v>26</v>
      </c>
      <c r="O94" s="34" t="s">
        <v>371</v>
      </c>
      <c r="P94" s="34" t="s">
        <v>59</v>
      </c>
      <c r="Q94" s="164" t="s">
        <v>60</v>
      </c>
      <c r="R94" s="34" t="s">
        <v>61</v>
      </c>
      <c r="S94" s="167">
        <v>14.2</v>
      </c>
      <c r="T94" s="137">
        <v>341000</v>
      </c>
      <c r="U94" s="250">
        <v>0</v>
      </c>
      <c r="V94" s="247">
        <f t="shared" si="1"/>
        <v>0</v>
      </c>
      <c r="W94" s="32" t="s">
        <v>107</v>
      </c>
      <c r="X94" s="39" t="s">
        <v>63</v>
      </c>
      <c r="Y94" s="44" t="s">
        <v>108</v>
      </c>
    </row>
    <row r="95" spans="1:25" s="5" customFormat="1" ht="63.75" customHeight="1">
      <c r="A95" s="4"/>
      <c r="B95" s="32" t="s">
        <v>415</v>
      </c>
      <c r="C95" s="34" t="s">
        <v>327</v>
      </c>
      <c r="D95" s="159" t="s">
        <v>413</v>
      </c>
      <c r="E95" s="160" t="s">
        <v>390</v>
      </c>
      <c r="F95" s="163" t="s">
        <v>414</v>
      </c>
      <c r="G95" s="34"/>
      <c r="H95" s="44" t="s">
        <v>54</v>
      </c>
      <c r="I95" s="35">
        <v>0</v>
      </c>
      <c r="J95" s="41">
        <v>470000000</v>
      </c>
      <c r="K95" s="23" t="s">
        <v>55</v>
      </c>
      <c r="L95" s="135" t="s">
        <v>385</v>
      </c>
      <c r="M95" s="3" t="s">
        <v>57</v>
      </c>
      <c r="N95" s="36" t="s">
        <v>26</v>
      </c>
      <c r="O95" s="34" t="s">
        <v>371</v>
      </c>
      <c r="P95" s="34" t="s">
        <v>59</v>
      </c>
      <c r="Q95" s="164" t="s">
        <v>60</v>
      </c>
      <c r="R95" s="34" t="s">
        <v>61</v>
      </c>
      <c r="S95" s="167">
        <v>9.1</v>
      </c>
      <c r="T95" s="137">
        <v>341000</v>
      </c>
      <c r="U95" s="244">
        <f>S95*T95</f>
        <v>3103100</v>
      </c>
      <c r="V95" s="243">
        <f t="shared" si="1"/>
        <v>3475472.0000000005</v>
      </c>
      <c r="W95" s="32" t="s">
        <v>107</v>
      </c>
      <c r="X95" s="39" t="s">
        <v>63</v>
      </c>
      <c r="Y95" s="44"/>
    </row>
    <row r="96" spans="1:25" s="5" customFormat="1" ht="63.75" customHeight="1">
      <c r="A96" s="4"/>
      <c r="B96" s="32" t="s">
        <v>416</v>
      </c>
      <c r="C96" s="34" t="s">
        <v>327</v>
      </c>
      <c r="D96" s="159" t="s">
        <v>417</v>
      </c>
      <c r="E96" s="160" t="s">
        <v>390</v>
      </c>
      <c r="F96" s="163" t="s">
        <v>418</v>
      </c>
      <c r="G96" s="160"/>
      <c r="H96" s="44" t="s">
        <v>54</v>
      </c>
      <c r="I96" s="35">
        <v>0</v>
      </c>
      <c r="J96" s="41">
        <v>470000000</v>
      </c>
      <c r="K96" s="23" t="s">
        <v>55</v>
      </c>
      <c r="L96" s="135" t="s">
        <v>385</v>
      </c>
      <c r="M96" s="3" t="s">
        <v>57</v>
      </c>
      <c r="N96" s="36" t="s">
        <v>26</v>
      </c>
      <c r="O96" s="34" t="s">
        <v>371</v>
      </c>
      <c r="P96" s="34" t="s">
        <v>59</v>
      </c>
      <c r="Q96" s="164" t="s">
        <v>60</v>
      </c>
      <c r="R96" s="34" t="s">
        <v>61</v>
      </c>
      <c r="S96" s="168">
        <v>2</v>
      </c>
      <c r="T96" s="137">
        <v>412500</v>
      </c>
      <c r="U96" s="250">
        <v>0</v>
      </c>
      <c r="V96" s="247">
        <f t="shared" si="1"/>
        <v>0</v>
      </c>
      <c r="W96" s="32" t="s">
        <v>107</v>
      </c>
      <c r="X96" s="39" t="s">
        <v>63</v>
      </c>
      <c r="Y96" s="44" t="s">
        <v>108</v>
      </c>
    </row>
    <row r="97" spans="1:25" s="5" customFormat="1" ht="63.75" customHeight="1">
      <c r="A97" s="4"/>
      <c r="B97" s="32" t="s">
        <v>419</v>
      </c>
      <c r="C97" s="34" t="s">
        <v>327</v>
      </c>
      <c r="D97" s="159" t="s">
        <v>417</v>
      </c>
      <c r="E97" s="160" t="s">
        <v>390</v>
      </c>
      <c r="F97" s="163" t="s">
        <v>418</v>
      </c>
      <c r="G97" s="160"/>
      <c r="H97" s="44" t="s">
        <v>54</v>
      </c>
      <c r="I97" s="35">
        <v>0</v>
      </c>
      <c r="J97" s="41">
        <v>470000000</v>
      </c>
      <c r="K97" s="23" t="s">
        <v>55</v>
      </c>
      <c r="L97" s="135" t="s">
        <v>385</v>
      </c>
      <c r="M97" s="3" t="s">
        <v>57</v>
      </c>
      <c r="N97" s="36" t="s">
        <v>26</v>
      </c>
      <c r="O97" s="34" t="s">
        <v>371</v>
      </c>
      <c r="P97" s="34" t="s">
        <v>59</v>
      </c>
      <c r="Q97" s="164" t="s">
        <v>60</v>
      </c>
      <c r="R97" s="34" t="s">
        <v>61</v>
      </c>
      <c r="S97" s="168">
        <v>1</v>
      </c>
      <c r="T97" s="137">
        <v>412500</v>
      </c>
      <c r="U97" s="244">
        <f>S97*T97</f>
        <v>412500</v>
      </c>
      <c r="V97" s="243">
        <f t="shared" si="1"/>
        <v>462000.00000000006</v>
      </c>
      <c r="W97" s="32" t="s">
        <v>107</v>
      </c>
      <c r="X97" s="39" t="s">
        <v>63</v>
      </c>
      <c r="Y97" s="44"/>
    </row>
    <row r="98" spans="1:25" s="5" customFormat="1" ht="63.75" customHeight="1">
      <c r="A98" s="4"/>
      <c r="B98" s="32" t="s">
        <v>420</v>
      </c>
      <c r="C98" s="34" t="s">
        <v>327</v>
      </c>
      <c r="D98" s="159" t="s">
        <v>421</v>
      </c>
      <c r="E98" s="160" t="s">
        <v>390</v>
      </c>
      <c r="F98" s="163" t="s">
        <v>422</v>
      </c>
      <c r="G98" s="160"/>
      <c r="H98" s="44" t="s">
        <v>54</v>
      </c>
      <c r="I98" s="35">
        <v>0</v>
      </c>
      <c r="J98" s="41">
        <v>470000000</v>
      </c>
      <c r="K98" s="23" t="s">
        <v>55</v>
      </c>
      <c r="L98" s="135" t="s">
        <v>385</v>
      </c>
      <c r="M98" s="3" t="s">
        <v>57</v>
      </c>
      <c r="N98" s="36" t="s">
        <v>26</v>
      </c>
      <c r="O98" s="34" t="s">
        <v>371</v>
      </c>
      <c r="P98" s="34" t="s">
        <v>59</v>
      </c>
      <c r="Q98" s="164" t="s">
        <v>60</v>
      </c>
      <c r="R98" s="34" t="s">
        <v>61</v>
      </c>
      <c r="S98" s="168">
        <v>2.1</v>
      </c>
      <c r="T98" s="137">
        <v>781000</v>
      </c>
      <c r="U98" s="250">
        <v>0</v>
      </c>
      <c r="V98" s="243">
        <f t="shared" si="1"/>
        <v>0</v>
      </c>
      <c r="W98" s="32" t="s">
        <v>107</v>
      </c>
      <c r="X98" s="39" t="s">
        <v>63</v>
      </c>
      <c r="Y98" s="44" t="s">
        <v>108</v>
      </c>
    </row>
    <row r="99" spans="1:25" s="5" customFormat="1" ht="63.75" customHeight="1">
      <c r="A99" s="4"/>
      <c r="B99" s="32" t="s">
        <v>423</v>
      </c>
      <c r="C99" s="34" t="s">
        <v>327</v>
      </c>
      <c r="D99" s="159" t="s">
        <v>421</v>
      </c>
      <c r="E99" s="160" t="s">
        <v>390</v>
      </c>
      <c r="F99" s="163" t="s">
        <v>422</v>
      </c>
      <c r="G99" s="160"/>
      <c r="H99" s="44" t="s">
        <v>54</v>
      </c>
      <c r="I99" s="35">
        <v>0</v>
      </c>
      <c r="J99" s="41">
        <v>470000000</v>
      </c>
      <c r="K99" s="23" t="s">
        <v>55</v>
      </c>
      <c r="L99" s="135" t="s">
        <v>385</v>
      </c>
      <c r="M99" s="3" t="s">
        <v>57</v>
      </c>
      <c r="N99" s="36" t="s">
        <v>26</v>
      </c>
      <c r="O99" s="34" t="s">
        <v>371</v>
      </c>
      <c r="P99" s="34" t="s">
        <v>59</v>
      </c>
      <c r="Q99" s="164" t="s">
        <v>60</v>
      </c>
      <c r="R99" s="34" t="s">
        <v>61</v>
      </c>
      <c r="S99" s="168">
        <v>1.1</v>
      </c>
      <c r="T99" s="137">
        <v>781000</v>
      </c>
      <c r="U99" s="244">
        <f>S99*T99</f>
        <v>859100.0000000001</v>
      </c>
      <c r="V99" s="243">
        <f t="shared" si="1"/>
        <v>962192.0000000002</v>
      </c>
      <c r="W99" s="32" t="s">
        <v>107</v>
      </c>
      <c r="X99" s="39" t="s">
        <v>63</v>
      </c>
      <c r="Y99" s="44"/>
    </row>
    <row r="100" spans="1:25" s="5" customFormat="1" ht="63.75" customHeight="1">
      <c r="A100" s="4"/>
      <c r="B100" s="32" t="s">
        <v>432</v>
      </c>
      <c r="C100" s="34" t="s">
        <v>327</v>
      </c>
      <c r="D100" s="159" t="s">
        <v>433</v>
      </c>
      <c r="E100" s="145" t="s">
        <v>427</v>
      </c>
      <c r="F100" s="159" t="s">
        <v>434</v>
      </c>
      <c r="G100" s="134"/>
      <c r="H100" s="44" t="s">
        <v>54</v>
      </c>
      <c r="I100" s="35">
        <v>0</v>
      </c>
      <c r="J100" s="41">
        <v>470000000</v>
      </c>
      <c r="K100" s="23" t="s">
        <v>55</v>
      </c>
      <c r="L100" s="135" t="s">
        <v>428</v>
      </c>
      <c r="M100" s="3" t="s">
        <v>57</v>
      </c>
      <c r="N100" s="36" t="s">
        <v>26</v>
      </c>
      <c r="O100" s="34" t="s">
        <v>429</v>
      </c>
      <c r="P100" s="34" t="s">
        <v>59</v>
      </c>
      <c r="Q100" s="164" t="s">
        <v>60</v>
      </c>
      <c r="R100" s="34" t="s">
        <v>61</v>
      </c>
      <c r="S100" s="153">
        <v>3.8</v>
      </c>
      <c r="T100" s="137">
        <v>330000</v>
      </c>
      <c r="U100" s="250">
        <v>0</v>
      </c>
      <c r="V100" s="247">
        <f t="shared" si="1"/>
        <v>0</v>
      </c>
      <c r="W100" s="32" t="s">
        <v>107</v>
      </c>
      <c r="X100" s="39" t="s">
        <v>63</v>
      </c>
      <c r="Y100" s="44" t="s">
        <v>108</v>
      </c>
    </row>
    <row r="101" spans="1:25" s="5" customFormat="1" ht="63.75" customHeight="1">
      <c r="A101" s="4"/>
      <c r="B101" s="32" t="s">
        <v>435</v>
      </c>
      <c r="C101" s="34" t="s">
        <v>327</v>
      </c>
      <c r="D101" s="159" t="s">
        <v>433</v>
      </c>
      <c r="E101" s="145" t="s">
        <v>427</v>
      </c>
      <c r="F101" s="159" t="s">
        <v>434</v>
      </c>
      <c r="G101" s="134"/>
      <c r="H101" s="44" t="s">
        <v>54</v>
      </c>
      <c r="I101" s="35">
        <v>0</v>
      </c>
      <c r="J101" s="41">
        <v>470000000</v>
      </c>
      <c r="K101" s="23" t="s">
        <v>55</v>
      </c>
      <c r="L101" s="135" t="s">
        <v>428</v>
      </c>
      <c r="M101" s="3" t="s">
        <v>57</v>
      </c>
      <c r="N101" s="36" t="s">
        <v>26</v>
      </c>
      <c r="O101" s="34" t="s">
        <v>429</v>
      </c>
      <c r="P101" s="34" t="s">
        <v>59</v>
      </c>
      <c r="Q101" s="164" t="s">
        <v>60</v>
      </c>
      <c r="R101" s="34" t="s">
        <v>61</v>
      </c>
      <c r="S101" s="153">
        <v>3.9</v>
      </c>
      <c r="T101" s="137">
        <v>330000</v>
      </c>
      <c r="U101" s="244">
        <f>S101*T101</f>
        <v>1287000</v>
      </c>
      <c r="V101" s="243">
        <f t="shared" si="1"/>
        <v>1441440.0000000002</v>
      </c>
      <c r="W101" s="32" t="s">
        <v>107</v>
      </c>
      <c r="X101" s="39" t="s">
        <v>63</v>
      </c>
      <c r="Y101" s="44"/>
    </row>
    <row r="102" spans="1:25" s="5" customFormat="1" ht="63.75" customHeight="1">
      <c r="A102" s="4"/>
      <c r="B102" s="32" t="s">
        <v>436</v>
      </c>
      <c r="C102" s="34" t="s">
        <v>327</v>
      </c>
      <c r="D102" s="159" t="s">
        <v>437</v>
      </c>
      <c r="E102" s="145" t="s">
        <v>427</v>
      </c>
      <c r="F102" s="134" t="s">
        <v>438</v>
      </c>
      <c r="G102" s="134"/>
      <c r="H102" s="44" t="s">
        <v>54</v>
      </c>
      <c r="I102" s="35">
        <v>0</v>
      </c>
      <c r="J102" s="41">
        <v>470000000</v>
      </c>
      <c r="K102" s="23" t="s">
        <v>55</v>
      </c>
      <c r="L102" s="135" t="s">
        <v>428</v>
      </c>
      <c r="M102" s="3" t="s">
        <v>57</v>
      </c>
      <c r="N102" s="36" t="s">
        <v>26</v>
      </c>
      <c r="O102" s="34" t="s">
        <v>429</v>
      </c>
      <c r="P102" s="34" t="s">
        <v>59</v>
      </c>
      <c r="Q102" s="164" t="s">
        <v>60</v>
      </c>
      <c r="R102" s="34" t="s">
        <v>61</v>
      </c>
      <c r="S102" s="153">
        <v>0.5</v>
      </c>
      <c r="T102" s="137">
        <v>344102</v>
      </c>
      <c r="U102" s="250">
        <v>0</v>
      </c>
      <c r="V102" s="247">
        <f t="shared" si="1"/>
        <v>0</v>
      </c>
      <c r="W102" s="32" t="s">
        <v>107</v>
      </c>
      <c r="X102" s="39" t="s">
        <v>63</v>
      </c>
      <c r="Y102" s="44" t="s">
        <v>108</v>
      </c>
    </row>
    <row r="103" spans="1:25" s="5" customFormat="1" ht="63.75" customHeight="1">
      <c r="A103" s="4"/>
      <c r="B103" s="32" t="s">
        <v>439</v>
      </c>
      <c r="C103" s="34" t="s">
        <v>327</v>
      </c>
      <c r="D103" s="159" t="s">
        <v>437</v>
      </c>
      <c r="E103" s="145" t="s">
        <v>427</v>
      </c>
      <c r="F103" s="134" t="s">
        <v>438</v>
      </c>
      <c r="G103" s="134"/>
      <c r="H103" s="44" t="s">
        <v>54</v>
      </c>
      <c r="I103" s="35">
        <v>0</v>
      </c>
      <c r="J103" s="41">
        <v>470000000</v>
      </c>
      <c r="K103" s="23" t="s">
        <v>55</v>
      </c>
      <c r="L103" s="135" t="s">
        <v>428</v>
      </c>
      <c r="M103" s="3" t="s">
        <v>57</v>
      </c>
      <c r="N103" s="36" t="s">
        <v>26</v>
      </c>
      <c r="O103" s="34" t="s">
        <v>429</v>
      </c>
      <c r="P103" s="34" t="s">
        <v>59</v>
      </c>
      <c r="Q103" s="164" t="s">
        <v>60</v>
      </c>
      <c r="R103" s="34" t="s">
        <v>61</v>
      </c>
      <c r="S103" s="153">
        <v>0.6</v>
      </c>
      <c r="T103" s="137">
        <v>344102</v>
      </c>
      <c r="U103" s="244">
        <f>S103*T103</f>
        <v>206461.19999999998</v>
      </c>
      <c r="V103" s="243">
        <f t="shared" si="1"/>
        <v>231236.544</v>
      </c>
      <c r="W103" s="32" t="s">
        <v>107</v>
      </c>
      <c r="X103" s="39" t="s">
        <v>63</v>
      </c>
      <c r="Y103" s="44"/>
    </row>
    <row r="104" spans="1:25" s="5" customFormat="1" ht="63.75" customHeight="1">
      <c r="A104" s="4"/>
      <c r="B104" s="32" t="s">
        <v>443</v>
      </c>
      <c r="C104" s="34" t="s">
        <v>327</v>
      </c>
      <c r="D104" s="159" t="s">
        <v>444</v>
      </c>
      <c r="E104" s="169" t="s">
        <v>445</v>
      </c>
      <c r="F104" s="160" t="s">
        <v>446</v>
      </c>
      <c r="G104" s="160"/>
      <c r="H104" s="44" t="s">
        <v>54</v>
      </c>
      <c r="I104" s="35">
        <v>0</v>
      </c>
      <c r="J104" s="41">
        <v>470000000</v>
      </c>
      <c r="K104" s="23" t="s">
        <v>55</v>
      </c>
      <c r="L104" s="135" t="s">
        <v>428</v>
      </c>
      <c r="M104" s="3" t="s">
        <v>57</v>
      </c>
      <c r="N104" s="36" t="s">
        <v>26</v>
      </c>
      <c r="O104" s="34" t="s">
        <v>371</v>
      </c>
      <c r="P104" s="34" t="s">
        <v>59</v>
      </c>
      <c r="Q104" s="164" t="s">
        <v>60</v>
      </c>
      <c r="R104" s="34" t="s">
        <v>61</v>
      </c>
      <c r="S104" s="168">
        <v>10.7</v>
      </c>
      <c r="T104" s="137">
        <v>107805</v>
      </c>
      <c r="U104" s="248">
        <v>0</v>
      </c>
      <c r="V104" s="243">
        <f t="shared" si="1"/>
        <v>0</v>
      </c>
      <c r="W104" s="32" t="s">
        <v>107</v>
      </c>
      <c r="X104" s="39" t="s">
        <v>63</v>
      </c>
      <c r="Y104" s="44" t="s">
        <v>108</v>
      </c>
    </row>
    <row r="105" spans="1:25" s="5" customFormat="1" ht="63.75" customHeight="1">
      <c r="A105" s="4"/>
      <c r="B105" s="32" t="s">
        <v>447</v>
      </c>
      <c r="C105" s="34" t="s">
        <v>327</v>
      </c>
      <c r="D105" s="159" t="s">
        <v>444</v>
      </c>
      <c r="E105" s="169" t="s">
        <v>445</v>
      </c>
      <c r="F105" s="160" t="s">
        <v>446</v>
      </c>
      <c r="G105" s="160"/>
      <c r="H105" s="44" t="s">
        <v>54</v>
      </c>
      <c r="I105" s="35">
        <v>0</v>
      </c>
      <c r="J105" s="41">
        <v>470000000</v>
      </c>
      <c r="K105" s="23" t="s">
        <v>55</v>
      </c>
      <c r="L105" s="135" t="s">
        <v>428</v>
      </c>
      <c r="M105" s="3" t="s">
        <v>57</v>
      </c>
      <c r="N105" s="36" t="s">
        <v>26</v>
      </c>
      <c r="O105" s="34" t="s">
        <v>371</v>
      </c>
      <c r="P105" s="34" t="s">
        <v>59</v>
      </c>
      <c r="Q105" s="164" t="s">
        <v>60</v>
      </c>
      <c r="R105" s="34" t="s">
        <v>61</v>
      </c>
      <c r="S105" s="168">
        <v>8.2</v>
      </c>
      <c r="T105" s="137">
        <v>107805</v>
      </c>
      <c r="U105" s="203">
        <f>S105*T105</f>
        <v>884000.9999999999</v>
      </c>
      <c r="V105" s="243">
        <f t="shared" si="1"/>
        <v>990081.12</v>
      </c>
      <c r="W105" s="32" t="s">
        <v>107</v>
      </c>
      <c r="X105" s="39" t="s">
        <v>63</v>
      </c>
      <c r="Y105" s="44"/>
    </row>
    <row r="106" spans="1:25" s="5" customFormat="1" ht="63.75" customHeight="1">
      <c r="A106" s="4"/>
      <c r="B106" s="32" t="s">
        <v>448</v>
      </c>
      <c r="C106" s="34" t="s">
        <v>327</v>
      </c>
      <c r="D106" s="159" t="s">
        <v>449</v>
      </c>
      <c r="E106" s="169" t="s">
        <v>445</v>
      </c>
      <c r="F106" s="160" t="s">
        <v>450</v>
      </c>
      <c r="G106" s="160"/>
      <c r="H106" s="44" t="s">
        <v>54</v>
      </c>
      <c r="I106" s="35">
        <v>0</v>
      </c>
      <c r="J106" s="41">
        <v>470000000</v>
      </c>
      <c r="K106" s="23" t="s">
        <v>55</v>
      </c>
      <c r="L106" s="135" t="s">
        <v>428</v>
      </c>
      <c r="M106" s="3" t="s">
        <v>57</v>
      </c>
      <c r="N106" s="36" t="s">
        <v>26</v>
      </c>
      <c r="O106" s="34" t="s">
        <v>371</v>
      </c>
      <c r="P106" s="34" t="s">
        <v>59</v>
      </c>
      <c r="Q106" s="164" t="s">
        <v>60</v>
      </c>
      <c r="R106" s="34" t="s">
        <v>61</v>
      </c>
      <c r="S106" s="168">
        <v>10.3</v>
      </c>
      <c r="T106" s="137">
        <v>242158</v>
      </c>
      <c r="U106" s="248">
        <v>0</v>
      </c>
      <c r="V106" s="243">
        <f t="shared" si="1"/>
        <v>0</v>
      </c>
      <c r="W106" s="32" t="s">
        <v>107</v>
      </c>
      <c r="X106" s="39" t="s">
        <v>63</v>
      </c>
      <c r="Y106" s="44" t="s">
        <v>108</v>
      </c>
    </row>
    <row r="107" spans="1:25" s="5" customFormat="1" ht="63.75" customHeight="1">
      <c r="A107" s="4"/>
      <c r="B107" s="32" t="s">
        <v>451</v>
      </c>
      <c r="C107" s="34" t="s">
        <v>327</v>
      </c>
      <c r="D107" s="159" t="s">
        <v>449</v>
      </c>
      <c r="E107" s="169" t="s">
        <v>445</v>
      </c>
      <c r="F107" s="160" t="s">
        <v>450</v>
      </c>
      <c r="G107" s="160"/>
      <c r="H107" s="44" t="s">
        <v>54</v>
      </c>
      <c r="I107" s="35">
        <v>0</v>
      </c>
      <c r="J107" s="41">
        <v>470000000</v>
      </c>
      <c r="K107" s="23" t="s">
        <v>55</v>
      </c>
      <c r="L107" s="135" t="s">
        <v>428</v>
      </c>
      <c r="M107" s="3" t="s">
        <v>57</v>
      </c>
      <c r="N107" s="36" t="s">
        <v>26</v>
      </c>
      <c r="O107" s="34" t="s">
        <v>371</v>
      </c>
      <c r="P107" s="34" t="s">
        <v>59</v>
      </c>
      <c r="Q107" s="164" t="s">
        <v>60</v>
      </c>
      <c r="R107" s="34" t="s">
        <v>61</v>
      </c>
      <c r="S107" s="168">
        <v>7.8</v>
      </c>
      <c r="T107" s="137">
        <v>242158</v>
      </c>
      <c r="U107" s="203">
        <f>S107*T107</f>
        <v>1888832.4</v>
      </c>
      <c r="V107" s="243">
        <f t="shared" si="1"/>
        <v>2115492.288</v>
      </c>
      <c r="W107" s="32" t="s">
        <v>107</v>
      </c>
      <c r="X107" s="39" t="s">
        <v>63</v>
      </c>
      <c r="Y107" s="44"/>
    </row>
    <row r="108" spans="1:25" s="5" customFormat="1" ht="63.75" customHeight="1">
      <c r="A108" s="4"/>
      <c r="B108" s="32" t="s">
        <v>452</v>
      </c>
      <c r="C108" s="34" t="s">
        <v>327</v>
      </c>
      <c r="D108" s="159" t="s">
        <v>453</v>
      </c>
      <c r="E108" s="169" t="s">
        <v>445</v>
      </c>
      <c r="F108" s="160" t="s">
        <v>454</v>
      </c>
      <c r="G108" s="160"/>
      <c r="H108" s="44" t="s">
        <v>54</v>
      </c>
      <c r="I108" s="35">
        <v>0</v>
      </c>
      <c r="J108" s="41">
        <v>470000000</v>
      </c>
      <c r="K108" s="23" t="s">
        <v>55</v>
      </c>
      <c r="L108" s="135" t="s">
        <v>428</v>
      </c>
      <c r="M108" s="3" t="s">
        <v>57</v>
      </c>
      <c r="N108" s="36" t="s">
        <v>26</v>
      </c>
      <c r="O108" s="34" t="s">
        <v>371</v>
      </c>
      <c r="P108" s="34" t="s">
        <v>59</v>
      </c>
      <c r="Q108" s="164" t="s">
        <v>60</v>
      </c>
      <c r="R108" s="34" t="s">
        <v>61</v>
      </c>
      <c r="S108" s="167">
        <v>1.7</v>
      </c>
      <c r="T108" s="137">
        <v>319000</v>
      </c>
      <c r="U108" s="248">
        <v>0</v>
      </c>
      <c r="V108" s="243">
        <f t="shared" si="1"/>
        <v>0</v>
      </c>
      <c r="W108" s="32" t="s">
        <v>107</v>
      </c>
      <c r="X108" s="39" t="s">
        <v>63</v>
      </c>
      <c r="Y108" s="44" t="s">
        <v>108</v>
      </c>
    </row>
    <row r="109" spans="1:25" s="5" customFormat="1" ht="63.75" customHeight="1">
      <c r="A109" s="4"/>
      <c r="B109" s="32" t="s">
        <v>455</v>
      </c>
      <c r="C109" s="34" t="s">
        <v>327</v>
      </c>
      <c r="D109" s="159" t="s">
        <v>453</v>
      </c>
      <c r="E109" s="169" t="s">
        <v>445</v>
      </c>
      <c r="F109" s="160" t="s">
        <v>454</v>
      </c>
      <c r="G109" s="160"/>
      <c r="H109" s="44" t="s">
        <v>54</v>
      </c>
      <c r="I109" s="35">
        <v>0</v>
      </c>
      <c r="J109" s="41">
        <v>470000000</v>
      </c>
      <c r="K109" s="23" t="s">
        <v>55</v>
      </c>
      <c r="L109" s="135" t="s">
        <v>428</v>
      </c>
      <c r="M109" s="3" t="s">
        <v>57</v>
      </c>
      <c r="N109" s="36" t="s">
        <v>26</v>
      </c>
      <c r="O109" s="34" t="s">
        <v>371</v>
      </c>
      <c r="P109" s="34" t="s">
        <v>59</v>
      </c>
      <c r="Q109" s="164" t="s">
        <v>60</v>
      </c>
      <c r="R109" s="34" t="s">
        <v>61</v>
      </c>
      <c r="S109" s="167">
        <v>1.9</v>
      </c>
      <c r="T109" s="137">
        <v>319000</v>
      </c>
      <c r="U109" s="203">
        <f>S109*T109</f>
        <v>606100</v>
      </c>
      <c r="V109" s="243">
        <f t="shared" si="1"/>
        <v>678832.0000000001</v>
      </c>
      <c r="W109" s="32" t="s">
        <v>107</v>
      </c>
      <c r="X109" s="39" t="s">
        <v>63</v>
      </c>
      <c r="Y109" s="44"/>
    </row>
    <row r="110" spans="1:25" s="5" customFormat="1" ht="63.75" customHeight="1">
      <c r="A110" s="4"/>
      <c r="B110" s="32" t="s">
        <v>456</v>
      </c>
      <c r="C110" s="34" t="s">
        <v>327</v>
      </c>
      <c r="D110" s="159" t="s">
        <v>457</v>
      </c>
      <c r="E110" s="145" t="s">
        <v>458</v>
      </c>
      <c r="F110" s="160" t="s">
        <v>459</v>
      </c>
      <c r="G110" s="160"/>
      <c r="H110" s="44" t="s">
        <v>257</v>
      </c>
      <c r="I110" s="35">
        <v>0</v>
      </c>
      <c r="J110" s="41">
        <v>470000000</v>
      </c>
      <c r="K110" s="23" t="s">
        <v>55</v>
      </c>
      <c r="L110" s="135" t="s">
        <v>460</v>
      </c>
      <c r="M110" s="3" t="s">
        <v>57</v>
      </c>
      <c r="N110" s="36" t="s">
        <v>26</v>
      </c>
      <c r="O110" s="34" t="s">
        <v>371</v>
      </c>
      <c r="P110" s="34" t="s">
        <v>59</v>
      </c>
      <c r="Q110" s="164" t="s">
        <v>60</v>
      </c>
      <c r="R110" s="34" t="s">
        <v>61</v>
      </c>
      <c r="S110" s="167">
        <v>1.1</v>
      </c>
      <c r="T110" s="137">
        <v>1310496</v>
      </c>
      <c r="U110" s="248">
        <v>0</v>
      </c>
      <c r="V110" s="243">
        <f t="shared" si="1"/>
        <v>0</v>
      </c>
      <c r="W110" s="32" t="s">
        <v>107</v>
      </c>
      <c r="X110" s="39" t="s">
        <v>63</v>
      </c>
      <c r="Y110" s="44" t="s">
        <v>127</v>
      </c>
    </row>
    <row r="111" spans="1:25" s="5" customFormat="1" ht="63.75" customHeight="1">
      <c r="A111" s="4"/>
      <c r="B111" s="32" t="s">
        <v>461</v>
      </c>
      <c r="C111" s="34" t="s">
        <v>327</v>
      </c>
      <c r="D111" s="159" t="s">
        <v>457</v>
      </c>
      <c r="E111" s="145" t="s">
        <v>458</v>
      </c>
      <c r="F111" s="160" t="s">
        <v>459</v>
      </c>
      <c r="G111" s="160"/>
      <c r="H111" s="44" t="s">
        <v>257</v>
      </c>
      <c r="I111" s="35">
        <v>0</v>
      </c>
      <c r="J111" s="41">
        <v>470000000</v>
      </c>
      <c r="K111" s="23" t="s">
        <v>55</v>
      </c>
      <c r="L111" s="135" t="s">
        <v>462</v>
      </c>
      <c r="M111" s="3" t="s">
        <v>57</v>
      </c>
      <c r="N111" s="36" t="s">
        <v>26</v>
      </c>
      <c r="O111" s="34" t="s">
        <v>371</v>
      </c>
      <c r="P111" s="34" t="s">
        <v>59</v>
      </c>
      <c r="Q111" s="164" t="s">
        <v>60</v>
      </c>
      <c r="R111" s="34" t="s">
        <v>61</v>
      </c>
      <c r="S111" s="167">
        <v>5.6</v>
      </c>
      <c r="T111" s="137">
        <v>1310496</v>
      </c>
      <c r="U111" s="203">
        <f>S111*T111</f>
        <v>7338777.6</v>
      </c>
      <c r="V111" s="243">
        <f t="shared" si="1"/>
        <v>8219430.9120000005</v>
      </c>
      <c r="W111" s="32" t="s">
        <v>107</v>
      </c>
      <c r="X111" s="39" t="s">
        <v>63</v>
      </c>
      <c r="Y111" s="44"/>
    </row>
    <row r="112" spans="1:25" s="5" customFormat="1" ht="63.75" customHeight="1">
      <c r="A112" s="4"/>
      <c r="B112" s="32" t="s">
        <v>463</v>
      </c>
      <c r="C112" s="34" t="s">
        <v>327</v>
      </c>
      <c r="D112" s="159" t="s">
        <v>464</v>
      </c>
      <c r="E112" s="145" t="s">
        <v>458</v>
      </c>
      <c r="F112" s="133" t="s">
        <v>465</v>
      </c>
      <c r="G112" s="160"/>
      <c r="H112" s="44" t="s">
        <v>257</v>
      </c>
      <c r="I112" s="35">
        <v>0</v>
      </c>
      <c r="J112" s="41">
        <v>470000000</v>
      </c>
      <c r="K112" s="23" t="s">
        <v>55</v>
      </c>
      <c r="L112" s="135" t="s">
        <v>460</v>
      </c>
      <c r="M112" s="3" t="s">
        <v>57</v>
      </c>
      <c r="N112" s="36" t="s">
        <v>26</v>
      </c>
      <c r="O112" s="34" t="s">
        <v>371</v>
      </c>
      <c r="P112" s="34" t="s">
        <v>59</v>
      </c>
      <c r="Q112" s="164" t="s">
        <v>60</v>
      </c>
      <c r="R112" s="34" t="s">
        <v>61</v>
      </c>
      <c r="S112" s="145">
        <v>8.6</v>
      </c>
      <c r="T112" s="137">
        <v>279708</v>
      </c>
      <c r="U112" s="248">
        <v>0</v>
      </c>
      <c r="V112" s="243">
        <f t="shared" si="1"/>
        <v>0</v>
      </c>
      <c r="W112" s="32" t="s">
        <v>107</v>
      </c>
      <c r="X112" s="39" t="s">
        <v>63</v>
      </c>
      <c r="Y112" s="44" t="s">
        <v>127</v>
      </c>
    </row>
    <row r="113" spans="1:25" s="5" customFormat="1" ht="63.75" customHeight="1">
      <c r="A113" s="4"/>
      <c r="B113" s="32" t="s">
        <v>466</v>
      </c>
      <c r="C113" s="34" t="s">
        <v>327</v>
      </c>
      <c r="D113" s="159" t="s">
        <v>464</v>
      </c>
      <c r="E113" s="145" t="s">
        <v>458</v>
      </c>
      <c r="F113" s="133" t="s">
        <v>465</v>
      </c>
      <c r="G113" s="160"/>
      <c r="H113" s="44" t="s">
        <v>257</v>
      </c>
      <c r="I113" s="35">
        <v>0</v>
      </c>
      <c r="J113" s="41">
        <v>470000000</v>
      </c>
      <c r="K113" s="23" t="s">
        <v>55</v>
      </c>
      <c r="L113" s="135" t="s">
        <v>462</v>
      </c>
      <c r="M113" s="3" t="s">
        <v>57</v>
      </c>
      <c r="N113" s="36" t="s">
        <v>26</v>
      </c>
      <c r="O113" s="34" t="s">
        <v>371</v>
      </c>
      <c r="P113" s="34" t="s">
        <v>59</v>
      </c>
      <c r="Q113" s="164" t="s">
        <v>60</v>
      </c>
      <c r="R113" s="34" t="s">
        <v>61</v>
      </c>
      <c r="S113" s="145">
        <v>8.7</v>
      </c>
      <c r="T113" s="137">
        <v>279708</v>
      </c>
      <c r="U113" s="203">
        <f>S113*T113</f>
        <v>2433459.5999999996</v>
      </c>
      <c r="V113" s="243">
        <f t="shared" si="1"/>
        <v>2725474.752</v>
      </c>
      <c r="W113" s="32" t="s">
        <v>107</v>
      </c>
      <c r="X113" s="39" t="s">
        <v>63</v>
      </c>
      <c r="Y113" s="44"/>
    </row>
    <row r="114" spans="1:25" s="5" customFormat="1" ht="63.75" customHeight="1">
      <c r="A114" s="4"/>
      <c r="B114" s="32" t="s">
        <v>467</v>
      </c>
      <c r="C114" s="34" t="s">
        <v>327</v>
      </c>
      <c r="D114" s="159" t="s">
        <v>468</v>
      </c>
      <c r="E114" s="145" t="s">
        <v>458</v>
      </c>
      <c r="F114" s="133" t="s">
        <v>469</v>
      </c>
      <c r="G114" s="160"/>
      <c r="H114" s="44" t="s">
        <v>257</v>
      </c>
      <c r="I114" s="35">
        <v>0</v>
      </c>
      <c r="J114" s="41">
        <v>470000000</v>
      </c>
      <c r="K114" s="23" t="s">
        <v>55</v>
      </c>
      <c r="L114" s="135" t="s">
        <v>460</v>
      </c>
      <c r="M114" s="3" t="s">
        <v>57</v>
      </c>
      <c r="N114" s="36" t="s">
        <v>26</v>
      </c>
      <c r="O114" s="34" t="s">
        <v>371</v>
      </c>
      <c r="P114" s="34" t="s">
        <v>59</v>
      </c>
      <c r="Q114" s="164" t="s">
        <v>60</v>
      </c>
      <c r="R114" s="34" t="s">
        <v>61</v>
      </c>
      <c r="S114" s="153">
        <v>0.1</v>
      </c>
      <c r="T114" s="137">
        <v>86725</v>
      </c>
      <c r="U114" s="248">
        <v>0</v>
      </c>
      <c r="V114" s="243">
        <f t="shared" si="1"/>
        <v>0</v>
      </c>
      <c r="W114" s="32" t="s">
        <v>107</v>
      </c>
      <c r="X114" s="39" t="s">
        <v>63</v>
      </c>
      <c r="Y114" s="44" t="s">
        <v>127</v>
      </c>
    </row>
    <row r="115" spans="1:25" s="5" customFormat="1" ht="63.75" customHeight="1">
      <c r="A115" s="4"/>
      <c r="B115" s="32" t="s">
        <v>470</v>
      </c>
      <c r="C115" s="34" t="s">
        <v>327</v>
      </c>
      <c r="D115" s="159" t="s">
        <v>468</v>
      </c>
      <c r="E115" s="145" t="s">
        <v>458</v>
      </c>
      <c r="F115" s="133" t="s">
        <v>469</v>
      </c>
      <c r="G115" s="160"/>
      <c r="H115" s="44" t="s">
        <v>257</v>
      </c>
      <c r="I115" s="35">
        <v>0</v>
      </c>
      <c r="J115" s="41">
        <v>470000000</v>
      </c>
      <c r="K115" s="23" t="s">
        <v>55</v>
      </c>
      <c r="L115" s="135" t="s">
        <v>462</v>
      </c>
      <c r="M115" s="3" t="s">
        <v>57</v>
      </c>
      <c r="N115" s="36" t="s">
        <v>26</v>
      </c>
      <c r="O115" s="34" t="s">
        <v>371</v>
      </c>
      <c r="P115" s="34" t="s">
        <v>59</v>
      </c>
      <c r="Q115" s="164" t="s">
        <v>60</v>
      </c>
      <c r="R115" s="34" t="s">
        <v>61</v>
      </c>
      <c r="S115" s="153">
        <v>0.41</v>
      </c>
      <c r="T115" s="137">
        <v>86725</v>
      </c>
      <c r="U115" s="203">
        <f>S115*T115</f>
        <v>35557.25</v>
      </c>
      <c r="V115" s="243">
        <f t="shared" si="1"/>
        <v>39824.12</v>
      </c>
      <c r="W115" s="32" t="s">
        <v>107</v>
      </c>
      <c r="X115" s="39" t="s">
        <v>63</v>
      </c>
      <c r="Y115" s="44"/>
    </row>
    <row r="116" spans="1:25" s="5" customFormat="1" ht="63.75" customHeight="1">
      <c r="A116" s="4"/>
      <c r="B116" s="32" t="s">
        <v>478</v>
      </c>
      <c r="C116" s="34" t="s">
        <v>327</v>
      </c>
      <c r="D116" s="159" t="s">
        <v>479</v>
      </c>
      <c r="E116" s="32" t="s">
        <v>480</v>
      </c>
      <c r="F116" s="160" t="s">
        <v>481</v>
      </c>
      <c r="G116" s="160"/>
      <c r="H116" s="44" t="s">
        <v>54</v>
      </c>
      <c r="I116" s="35">
        <v>0</v>
      </c>
      <c r="J116" s="41">
        <v>470000000</v>
      </c>
      <c r="K116" s="23" t="s">
        <v>55</v>
      </c>
      <c r="L116" s="135" t="s">
        <v>360</v>
      </c>
      <c r="M116" s="3" t="s">
        <v>57</v>
      </c>
      <c r="N116" s="36" t="s">
        <v>26</v>
      </c>
      <c r="O116" s="34" t="s">
        <v>371</v>
      </c>
      <c r="P116" s="34" t="s">
        <v>59</v>
      </c>
      <c r="Q116" s="37" t="s">
        <v>105</v>
      </c>
      <c r="R116" s="34" t="s">
        <v>106</v>
      </c>
      <c r="S116" s="168">
        <v>12.8</v>
      </c>
      <c r="T116" s="137">
        <v>516061</v>
      </c>
      <c r="U116" s="248">
        <v>0</v>
      </c>
      <c r="V116" s="243">
        <f t="shared" si="1"/>
        <v>0</v>
      </c>
      <c r="W116" s="32" t="s">
        <v>107</v>
      </c>
      <c r="X116" s="39" t="s">
        <v>63</v>
      </c>
      <c r="Y116" s="44" t="s">
        <v>108</v>
      </c>
    </row>
    <row r="117" spans="1:25" s="5" customFormat="1" ht="63.75" customHeight="1">
      <c r="A117" s="4"/>
      <c r="B117" s="32" t="s">
        <v>482</v>
      </c>
      <c r="C117" s="34" t="s">
        <v>327</v>
      </c>
      <c r="D117" s="159" t="s">
        <v>479</v>
      </c>
      <c r="E117" s="32" t="s">
        <v>480</v>
      </c>
      <c r="F117" s="160" t="s">
        <v>481</v>
      </c>
      <c r="G117" s="160"/>
      <c r="H117" s="44" t="s">
        <v>54</v>
      </c>
      <c r="I117" s="35">
        <v>0</v>
      </c>
      <c r="J117" s="41">
        <v>470000000</v>
      </c>
      <c r="K117" s="23" t="s">
        <v>55</v>
      </c>
      <c r="L117" s="135" t="s">
        <v>360</v>
      </c>
      <c r="M117" s="3" t="s">
        <v>57</v>
      </c>
      <c r="N117" s="36" t="s">
        <v>26</v>
      </c>
      <c r="O117" s="34" t="s">
        <v>371</v>
      </c>
      <c r="P117" s="34" t="s">
        <v>59</v>
      </c>
      <c r="Q117" s="37" t="s">
        <v>105</v>
      </c>
      <c r="R117" s="34" t="s">
        <v>106</v>
      </c>
      <c r="S117" s="168">
        <v>6.4</v>
      </c>
      <c r="T117" s="137">
        <v>516061</v>
      </c>
      <c r="U117" s="203">
        <f>S117*T117</f>
        <v>3302790.4000000004</v>
      </c>
      <c r="V117" s="243">
        <f t="shared" si="1"/>
        <v>3699125.2480000006</v>
      </c>
      <c r="W117" s="32" t="s">
        <v>107</v>
      </c>
      <c r="X117" s="39" t="s">
        <v>63</v>
      </c>
      <c r="Y117" s="44"/>
    </row>
    <row r="118" spans="1:25" s="5" customFormat="1" ht="63.75" customHeight="1">
      <c r="A118" s="4"/>
      <c r="B118" s="32" t="s">
        <v>483</v>
      </c>
      <c r="C118" s="34" t="s">
        <v>327</v>
      </c>
      <c r="D118" s="159" t="s">
        <v>484</v>
      </c>
      <c r="E118" s="32" t="s">
        <v>480</v>
      </c>
      <c r="F118" s="160" t="s">
        <v>485</v>
      </c>
      <c r="G118" s="160"/>
      <c r="H118" s="44" t="s">
        <v>54</v>
      </c>
      <c r="I118" s="35">
        <v>0</v>
      </c>
      <c r="J118" s="41">
        <v>470000000</v>
      </c>
      <c r="K118" s="23" t="s">
        <v>55</v>
      </c>
      <c r="L118" s="135" t="s">
        <v>360</v>
      </c>
      <c r="M118" s="3" t="s">
        <v>57</v>
      </c>
      <c r="N118" s="36" t="s">
        <v>26</v>
      </c>
      <c r="O118" s="34" t="s">
        <v>371</v>
      </c>
      <c r="P118" s="34" t="s">
        <v>59</v>
      </c>
      <c r="Q118" s="37" t="s">
        <v>105</v>
      </c>
      <c r="R118" s="34" t="s">
        <v>106</v>
      </c>
      <c r="S118" s="168">
        <v>6</v>
      </c>
      <c r="T118" s="137">
        <v>389579.86</v>
      </c>
      <c r="U118" s="248">
        <v>0</v>
      </c>
      <c r="V118" s="243">
        <f t="shared" si="1"/>
        <v>0</v>
      </c>
      <c r="W118" s="32" t="s">
        <v>107</v>
      </c>
      <c r="X118" s="39" t="s">
        <v>63</v>
      </c>
      <c r="Y118" s="44" t="s">
        <v>108</v>
      </c>
    </row>
    <row r="119" spans="1:25" s="5" customFormat="1" ht="63.75" customHeight="1">
      <c r="A119" s="4"/>
      <c r="B119" s="32" t="s">
        <v>486</v>
      </c>
      <c r="C119" s="34" t="s">
        <v>327</v>
      </c>
      <c r="D119" s="159" t="s">
        <v>484</v>
      </c>
      <c r="E119" s="32" t="s">
        <v>480</v>
      </c>
      <c r="F119" s="160" t="s">
        <v>485</v>
      </c>
      <c r="G119" s="160"/>
      <c r="H119" s="44" t="s">
        <v>54</v>
      </c>
      <c r="I119" s="35">
        <v>0</v>
      </c>
      <c r="J119" s="41">
        <v>470000000</v>
      </c>
      <c r="K119" s="23" t="s">
        <v>55</v>
      </c>
      <c r="L119" s="135" t="s">
        <v>360</v>
      </c>
      <c r="M119" s="3" t="s">
        <v>57</v>
      </c>
      <c r="N119" s="36" t="s">
        <v>26</v>
      </c>
      <c r="O119" s="34" t="s">
        <v>371</v>
      </c>
      <c r="P119" s="34" t="s">
        <v>59</v>
      </c>
      <c r="Q119" s="37" t="s">
        <v>105</v>
      </c>
      <c r="R119" s="34" t="s">
        <v>106</v>
      </c>
      <c r="S119" s="168">
        <v>3</v>
      </c>
      <c r="T119" s="137">
        <v>389579.86</v>
      </c>
      <c r="U119" s="203">
        <f>S119*T119</f>
        <v>1168739.58</v>
      </c>
      <c r="V119" s="243">
        <f t="shared" si="1"/>
        <v>1308988.3296000003</v>
      </c>
      <c r="W119" s="32" t="s">
        <v>107</v>
      </c>
      <c r="X119" s="39" t="s">
        <v>63</v>
      </c>
      <c r="Y119" s="44"/>
    </row>
    <row r="120" spans="1:25" s="5" customFormat="1" ht="63.75" customHeight="1">
      <c r="A120" s="4"/>
      <c r="B120" s="32" t="s">
        <v>487</v>
      </c>
      <c r="C120" s="34" t="s">
        <v>327</v>
      </c>
      <c r="D120" s="158" t="s">
        <v>488</v>
      </c>
      <c r="E120" s="158" t="s">
        <v>489</v>
      </c>
      <c r="F120" s="158" t="s">
        <v>490</v>
      </c>
      <c r="G120" s="134" t="s">
        <v>491</v>
      </c>
      <c r="H120" s="44" t="s">
        <v>54</v>
      </c>
      <c r="I120" s="35">
        <v>0</v>
      </c>
      <c r="J120" s="41">
        <v>470000000</v>
      </c>
      <c r="K120" s="23" t="s">
        <v>55</v>
      </c>
      <c r="L120" s="135" t="s">
        <v>360</v>
      </c>
      <c r="M120" s="3" t="s">
        <v>57</v>
      </c>
      <c r="N120" s="36" t="s">
        <v>26</v>
      </c>
      <c r="O120" s="34" t="s">
        <v>371</v>
      </c>
      <c r="P120" s="34" t="s">
        <v>59</v>
      </c>
      <c r="Q120" s="37" t="s">
        <v>74</v>
      </c>
      <c r="R120" s="34" t="s">
        <v>36</v>
      </c>
      <c r="S120" s="161">
        <v>14</v>
      </c>
      <c r="T120" s="137">
        <v>37990</v>
      </c>
      <c r="U120" s="248">
        <v>0</v>
      </c>
      <c r="V120" s="243">
        <f t="shared" si="1"/>
        <v>0</v>
      </c>
      <c r="W120" s="32" t="s">
        <v>107</v>
      </c>
      <c r="X120" s="39" t="s">
        <v>63</v>
      </c>
      <c r="Y120" s="44" t="s">
        <v>108</v>
      </c>
    </row>
    <row r="121" spans="1:25" s="5" customFormat="1" ht="63.75" customHeight="1">
      <c r="A121" s="4"/>
      <c r="B121" s="32" t="s">
        <v>492</v>
      </c>
      <c r="C121" s="34" t="s">
        <v>327</v>
      </c>
      <c r="D121" s="158" t="s">
        <v>488</v>
      </c>
      <c r="E121" s="158" t="s">
        <v>489</v>
      </c>
      <c r="F121" s="158" t="s">
        <v>490</v>
      </c>
      <c r="G121" s="134" t="s">
        <v>491</v>
      </c>
      <c r="H121" s="44" t="s">
        <v>54</v>
      </c>
      <c r="I121" s="35">
        <v>0</v>
      </c>
      <c r="J121" s="41">
        <v>470000000</v>
      </c>
      <c r="K121" s="23" t="s">
        <v>55</v>
      </c>
      <c r="L121" s="135" t="s">
        <v>360</v>
      </c>
      <c r="M121" s="3" t="s">
        <v>57</v>
      </c>
      <c r="N121" s="36" t="s">
        <v>26</v>
      </c>
      <c r="O121" s="34" t="s">
        <v>371</v>
      </c>
      <c r="P121" s="34" t="s">
        <v>59</v>
      </c>
      <c r="Q121" s="37" t="s">
        <v>74</v>
      </c>
      <c r="R121" s="34" t="s">
        <v>36</v>
      </c>
      <c r="S121" s="161">
        <v>7</v>
      </c>
      <c r="T121" s="137">
        <v>37990</v>
      </c>
      <c r="U121" s="203">
        <f>S121*T121</f>
        <v>265930</v>
      </c>
      <c r="V121" s="243">
        <f t="shared" si="1"/>
        <v>297841.60000000003</v>
      </c>
      <c r="W121" s="32" t="s">
        <v>107</v>
      </c>
      <c r="X121" s="39" t="s">
        <v>63</v>
      </c>
      <c r="Y121" s="44"/>
    </row>
    <row r="122" spans="1:25" s="5" customFormat="1" ht="63.75" customHeight="1">
      <c r="A122" s="4"/>
      <c r="B122" s="32" t="s">
        <v>493</v>
      </c>
      <c r="C122" s="34" t="s">
        <v>327</v>
      </c>
      <c r="D122" s="158" t="s">
        <v>488</v>
      </c>
      <c r="E122" s="158" t="s">
        <v>489</v>
      </c>
      <c r="F122" s="158" t="s">
        <v>490</v>
      </c>
      <c r="G122" s="134" t="s">
        <v>494</v>
      </c>
      <c r="H122" s="44" t="s">
        <v>54</v>
      </c>
      <c r="I122" s="35">
        <v>0</v>
      </c>
      <c r="J122" s="41">
        <v>470000000</v>
      </c>
      <c r="K122" s="23" t="s">
        <v>55</v>
      </c>
      <c r="L122" s="135" t="s">
        <v>360</v>
      </c>
      <c r="M122" s="3" t="s">
        <v>57</v>
      </c>
      <c r="N122" s="36" t="s">
        <v>26</v>
      </c>
      <c r="O122" s="34" t="s">
        <v>371</v>
      </c>
      <c r="P122" s="34" t="s">
        <v>59</v>
      </c>
      <c r="Q122" s="37" t="s">
        <v>74</v>
      </c>
      <c r="R122" s="34" t="s">
        <v>36</v>
      </c>
      <c r="S122" s="161">
        <v>14</v>
      </c>
      <c r="T122" s="137">
        <v>33477</v>
      </c>
      <c r="U122" s="248">
        <v>0</v>
      </c>
      <c r="V122" s="243">
        <f t="shared" si="1"/>
        <v>0</v>
      </c>
      <c r="W122" s="32" t="s">
        <v>107</v>
      </c>
      <c r="X122" s="39" t="s">
        <v>63</v>
      </c>
      <c r="Y122" s="44" t="s">
        <v>108</v>
      </c>
    </row>
    <row r="123" spans="1:25" s="5" customFormat="1" ht="63.75" customHeight="1">
      <c r="A123" s="4"/>
      <c r="B123" s="32" t="s">
        <v>495</v>
      </c>
      <c r="C123" s="34" t="s">
        <v>327</v>
      </c>
      <c r="D123" s="158" t="s">
        <v>488</v>
      </c>
      <c r="E123" s="158" t="s">
        <v>489</v>
      </c>
      <c r="F123" s="158" t="s">
        <v>490</v>
      </c>
      <c r="G123" s="134" t="s">
        <v>494</v>
      </c>
      <c r="H123" s="44" t="s">
        <v>54</v>
      </c>
      <c r="I123" s="35">
        <v>0</v>
      </c>
      <c r="J123" s="41">
        <v>470000000</v>
      </c>
      <c r="K123" s="23" t="s">
        <v>55</v>
      </c>
      <c r="L123" s="135" t="s">
        <v>360</v>
      </c>
      <c r="M123" s="3" t="s">
        <v>57</v>
      </c>
      <c r="N123" s="36" t="s">
        <v>26</v>
      </c>
      <c r="O123" s="34" t="s">
        <v>371</v>
      </c>
      <c r="P123" s="34" t="s">
        <v>59</v>
      </c>
      <c r="Q123" s="37" t="s">
        <v>74</v>
      </c>
      <c r="R123" s="34" t="s">
        <v>36</v>
      </c>
      <c r="S123" s="161">
        <v>7</v>
      </c>
      <c r="T123" s="137">
        <v>33477</v>
      </c>
      <c r="U123" s="203">
        <f>S123*T123</f>
        <v>234339</v>
      </c>
      <c r="V123" s="243">
        <f t="shared" si="1"/>
        <v>262459.68000000005</v>
      </c>
      <c r="W123" s="32" t="s">
        <v>107</v>
      </c>
      <c r="X123" s="39" t="s">
        <v>63</v>
      </c>
      <c r="Y123" s="44"/>
    </row>
    <row r="124" spans="1:25" s="5" customFormat="1" ht="63.75" customHeight="1">
      <c r="A124" s="4"/>
      <c r="B124" s="32" t="s">
        <v>496</v>
      </c>
      <c r="C124" s="34" t="s">
        <v>327</v>
      </c>
      <c r="D124" s="158" t="s">
        <v>488</v>
      </c>
      <c r="E124" s="158" t="s">
        <v>489</v>
      </c>
      <c r="F124" s="158" t="s">
        <v>490</v>
      </c>
      <c r="G124" s="134" t="s">
        <v>497</v>
      </c>
      <c r="H124" s="44" t="s">
        <v>54</v>
      </c>
      <c r="I124" s="35">
        <v>0</v>
      </c>
      <c r="J124" s="41">
        <v>470000000</v>
      </c>
      <c r="K124" s="23" t="s">
        <v>55</v>
      </c>
      <c r="L124" s="135" t="s">
        <v>360</v>
      </c>
      <c r="M124" s="3" t="s">
        <v>57</v>
      </c>
      <c r="N124" s="36" t="s">
        <v>26</v>
      </c>
      <c r="O124" s="34" t="s">
        <v>371</v>
      </c>
      <c r="P124" s="34" t="s">
        <v>59</v>
      </c>
      <c r="Q124" s="37" t="s">
        <v>74</v>
      </c>
      <c r="R124" s="34" t="s">
        <v>36</v>
      </c>
      <c r="S124" s="161">
        <v>30</v>
      </c>
      <c r="T124" s="137">
        <v>39204</v>
      </c>
      <c r="U124" s="248">
        <v>0</v>
      </c>
      <c r="V124" s="243">
        <f t="shared" si="1"/>
        <v>0</v>
      </c>
      <c r="W124" s="32" t="s">
        <v>107</v>
      </c>
      <c r="X124" s="39" t="s">
        <v>63</v>
      </c>
      <c r="Y124" s="44" t="s">
        <v>108</v>
      </c>
    </row>
    <row r="125" spans="1:25" s="5" customFormat="1" ht="63.75" customHeight="1">
      <c r="A125" s="4"/>
      <c r="B125" s="32" t="s">
        <v>498</v>
      </c>
      <c r="C125" s="34" t="s">
        <v>327</v>
      </c>
      <c r="D125" s="158" t="s">
        <v>488</v>
      </c>
      <c r="E125" s="158" t="s">
        <v>489</v>
      </c>
      <c r="F125" s="158" t="s">
        <v>490</v>
      </c>
      <c r="G125" s="134" t="s">
        <v>497</v>
      </c>
      <c r="H125" s="44" t="s">
        <v>54</v>
      </c>
      <c r="I125" s="35">
        <v>0</v>
      </c>
      <c r="J125" s="41">
        <v>470000000</v>
      </c>
      <c r="K125" s="23" t="s">
        <v>55</v>
      </c>
      <c r="L125" s="135" t="s">
        <v>360</v>
      </c>
      <c r="M125" s="3" t="s">
        <v>57</v>
      </c>
      <c r="N125" s="36" t="s">
        <v>26</v>
      </c>
      <c r="O125" s="34" t="s">
        <v>371</v>
      </c>
      <c r="P125" s="34" t="s">
        <v>59</v>
      </c>
      <c r="Q125" s="37" t="s">
        <v>74</v>
      </c>
      <c r="R125" s="34" t="s">
        <v>36</v>
      </c>
      <c r="S125" s="161">
        <v>20</v>
      </c>
      <c r="T125" s="137">
        <v>39204</v>
      </c>
      <c r="U125" s="203">
        <f>S125*T125</f>
        <v>784080</v>
      </c>
      <c r="V125" s="243">
        <f t="shared" si="1"/>
        <v>878169.6000000001</v>
      </c>
      <c r="W125" s="32" t="s">
        <v>107</v>
      </c>
      <c r="X125" s="39" t="s">
        <v>63</v>
      </c>
      <c r="Y125" s="44"/>
    </row>
    <row r="126" spans="1:25" s="5" customFormat="1" ht="63.75" customHeight="1">
      <c r="A126" s="4"/>
      <c r="B126" s="32" t="s">
        <v>499</v>
      </c>
      <c r="C126" s="34" t="s">
        <v>327</v>
      </c>
      <c r="D126" s="158" t="s">
        <v>488</v>
      </c>
      <c r="E126" s="158" t="s">
        <v>489</v>
      </c>
      <c r="F126" s="158" t="s">
        <v>490</v>
      </c>
      <c r="G126" s="134" t="s">
        <v>500</v>
      </c>
      <c r="H126" s="44" t="s">
        <v>54</v>
      </c>
      <c r="I126" s="35">
        <v>0</v>
      </c>
      <c r="J126" s="41">
        <v>470000000</v>
      </c>
      <c r="K126" s="23" t="s">
        <v>55</v>
      </c>
      <c r="L126" s="135" t="s">
        <v>360</v>
      </c>
      <c r="M126" s="3" t="s">
        <v>57</v>
      </c>
      <c r="N126" s="36" t="s">
        <v>26</v>
      </c>
      <c r="O126" s="34" t="s">
        <v>371</v>
      </c>
      <c r="P126" s="34" t="s">
        <v>59</v>
      </c>
      <c r="Q126" s="37" t="s">
        <v>74</v>
      </c>
      <c r="R126" s="34" t="s">
        <v>36</v>
      </c>
      <c r="S126" s="161">
        <v>6</v>
      </c>
      <c r="T126" s="137">
        <v>39204</v>
      </c>
      <c r="U126" s="248">
        <v>0</v>
      </c>
      <c r="V126" s="243">
        <f t="shared" si="1"/>
        <v>0</v>
      </c>
      <c r="W126" s="32" t="s">
        <v>107</v>
      </c>
      <c r="X126" s="39" t="s">
        <v>63</v>
      </c>
      <c r="Y126" s="44" t="s">
        <v>108</v>
      </c>
    </row>
    <row r="127" spans="1:25" s="5" customFormat="1" ht="63.75" customHeight="1">
      <c r="A127" s="4"/>
      <c r="B127" s="32" t="s">
        <v>501</v>
      </c>
      <c r="C127" s="34" t="s">
        <v>327</v>
      </c>
      <c r="D127" s="158" t="s">
        <v>488</v>
      </c>
      <c r="E127" s="158" t="s">
        <v>489</v>
      </c>
      <c r="F127" s="158" t="s">
        <v>490</v>
      </c>
      <c r="G127" s="134" t="s">
        <v>500</v>
      </c>
      <c r="H127" s="44" t="s">
        <v>54</v>
      </c>
      <c r="I127" s="35">
        <v>0</v>
      </c>
      <c r="J127" s="41">
        <v>470000000</v>
      </c>
      <c r="K127" s="23" t="s">
        <v>55</v>
      </c>
      <c r="L127" s="135" t="s">
        <v>360</v>
      </c>
      <c r="M127" s="3" t="s">
        <v>57</v>
      </c>
      <c r="N127" s="36" t="s">
        <v>26</v>
      </c>
      <c r="O127" s="34" t="s">
        <v>371</v>
      </c>
      <c r="P127" s="34" t="s">
        <v>59</v>
      </c>
      <c r="Q127" s="37" t="s">
        <v>74</v>
      </c>
      <c r="R127" s="34" t="s">
        <v>36</v>
      </c>
      <c r="S127" s="161">
        <v>2</v>
      </c>
      <c r="T127" s="137">
        <v>39204</v>
      </c>
      <c r="U127" s="203">
        <f>S127*T127</f>
        <v>78408</v>
      </c>
      <c r="V127" s="243">
        <f t="shared" si="1"/>
        <v>87816.96</v>
      </c>
      <c r="W127" s="32" t="s">
        <v>107</v>
      </c>
      <c r="X127" s="39" t="s">
        <v>63</v>
      </c>
      <c r="Y127" s="44"/>
    </row>
    <row r="128" spans="1:25" s="5" customFormat="1" ht="63.75" customHeight="1">
      <c r="A128" s="4"/>
      <c r="B128" s="32" t="s">
        <v>502</v>
      </c>
      <c r="C128" s="34" t="s">
        <v>327</v>
      </c>
      <c r="D128" s="158" t="s">
        <v>503</v>
      </c>
      <c r="E128" s="158" t="s">
        <v>504</v>
      </c>
      <c r="F128" s="158" t="s">
        <v>505</v>
      </c>
      <c r="G128" s="134" t="s">
        <v>506</v>
      </c>
      <c r="H128" s="44" t="s">
        <v>54</v>
      </c>
      <c r="I128" s="35">
        <v>0</v>
      </c>
      <c r="J128" s="41">
        <v>470000000</v>
      </c>
      <c r="K128" s="23" t="s">
        <v>55</v>
      </c>
      <c r="L128" s="135" t="s">
        <v>360</v>
      </c>
      <c r="M128" s="3" t="s">
        <v>57</v>
      </c>
      <c r="N128" s="36" t="s">
        <v>26</v>
      </c>
      <c r="O128" s="34" t="s">
        <v>371</v>
      </c>
      <c r="P128" s="34" t="s">
        <v>59</v>
      </c>
      <c r="Q128" s="37" t="s">
        <v>74</v>
      </c>
      <c r="R128" s="34" t="s">
        <v>36</v>
      </c>
      <c r="S128" s="161">
        <v>9</v>
      </c>
      <c r="T128" s="137">
        <v>145880</v>
      </c>
      <c r="U128" s="248">
        <v>0</v>
      </c>
      <c r="V128" s="243">
        <f t="shared" si="1"/>
        <v>0</v>
      </c>
      <c r="W128" s="32" t="s">
        <v>107</v>
      </c>
      <c r="X128" s="39" t="s">
        <v>63</v>
      </c>
      <c r="Y128" s="44" t="s">
        <v>108</v>
      </c>
    </row>
    <row r="129" spans="1:25" s="5" customFormat="1" ht="63.75" customHeight="1">
      <c r="A129" s="4"/>
      <c r="B129" s="32" t="s">
        <v>511</v>
      </c>
      <c r="C129" s="34" t="s">
        <v>327</v>
      </c>
      <c r="D129" s="158" t="s">
        <v>503</v>
      </c>
      <c r="E129" s="158" t="s">
        <v>504</v>
      </c>
      <c r="F129" s="158" t="s">
        <v>505</v>
      </c>
      <c r="G129" s="134" t="s">
        <v>506</v>
      </c>
      <c r="H129" s="44" t="s">
        <v>54</v>
      </c>
      <c r="I129" s="35">
        <v>0</v>
      </c>
      <c r="J129" s="41">
        <v>470000000</v>
      </c>
      <c r="K129" s="23" t="s">
        <v>55</v>
      </c>
      <c r="L129" s="135" t="s">
        <v>360</v>
      </c>
      <c r="M129" s="3" t="s">
        <v>57</v>
      </c>
      <c r="N129" s="36" t="s">
        <v>26</v>
      </c>
      <c r="O129" s="34" t="s">
        <v>371</v>
      </c>
      <c r="P129" s="34" t="s">
        <v>59</v>
      </c>
      <c r="Q129" s="37" t="s">
        <v>74</v>
      </c>
      <c r="R129" s="34" t="s">
        <v>36</v>
      </c>
      <c r="S129" s="161">
        <v>4</v>
      </c>
      <c r="T129" s="137">
        <v>145880</v>
      </c>
      <c r="U129" s="203">
        <f>S129*T129</f>
        <v>583520</v>
      </c>
      <c r="V129" s="243">
        <f t="shared" si="1"/>
        <v>653542.4</v>
      </c>
      <c r="W129" s="32" t="s">
        <v>107</v>
      </c>
      <c r="X129" s="39" t="s">
        <v>63</v>
      </c>
      <c r="Y129" s="44"/>
    </row>
    <row r="130" spans="1:25" s="5" customFormat="1" ht="63.75" customHeight="1">
      <c r="A130" s="4"/>
      <c r="B130" s="32" t="s">
        <v>512</v>
      </c>
      <c r="C130" s="34" t="s">
        <v>327</v>
      </c>
      <c r="D130" s="158" t="s">
        <v>513</v>
      </c>
      <c r="E130" s="158" t="s">
        <v>514</v>
      </c>
      <c r="F130" s="158" t="s">
        <v>515</v>
      </c>
      <c r="G130" s="170" t="s">
        <v>516</v>
      </c>
      <c r="H130" s="44" t="s">
        <v>54</v>
      </c>
      <c r="I130" s="35">
        <v>0</v>
      </c>
      <c r="J130" s="41">
        <v>470000000</v>
      </c>
      <c r="K130" s="23" t="s">
        <v>55</v>
      </c>
      <c r="L130" s="135" t="s">
        <v>510</v>
      </c>
      <c r="M130" s="3" t="s">
        <v>57</v>
      </c>
      <c r="N130" s="36" t="s">
        <v>26</v>
      </c>
      <c r="O130" s="34" t="s">
        <v>429</v>
      </c>
      <c r="P130" s="34" t="s">
        <v>59</v>
      </c>
      <c r="Q130" s="37" t="s">
        <v>74</v>
      </c>
      <c r="R130" s="34" t="s">
        <v>36</v>
      </c>
      <c r="S130" s="161">
        <v>235</v>
      </c>
      <c r="T130" s="137">
        <v>27709</v>
      </c>
      <c r="U130" s="248">
        <v>0</v>
      </c>
      <c r="V130" s="243">
        <f t="shared" si="1"/>
        <v>0</v>
      </c>
      <c r="W130" s="32" t="s">
        <v>107</v>
      </c>
      <c r="X130" s="39" t="s">
        <v>63</v>
      </c>
      <c r="Y130" s="44" t="s">
        <v>108</v>
      </c>
    </row>
    <row r="131" spans="1:25" s="5" customFormat="1" ht="63.75" customHeight="1">
      <c r="A131" s="4"/>
      <c r="B131" s="32" t="s">
        <v>517</v>
      </c>
      <c r="C131" s="34" t="s">
        <v>327</v>
      </c>
      <c r="D131" s="158" t="s">
        <v>513</v>
      </c>
      <c r="E131" s="158" t="s">
        <v>514</v>
      </c>
      <c r="F131" s="158" t="s">
        <v>515</v>
      </c>
      <c r="G131" s="170" t="s">
        <v>516</v>
      </c>
      <c r="H131" s="44" t="s">
        <v>54</v>
      </c>
      <c r="I131" s="35">
        <v>0</v>
      </c>
      <c r="J131" s="41">
        <v>470000000</v>
      </c>
      <c r="K131" s="23" t="s">
        <v>55</v>
      </c>
      <c r="L131" s="135" t="s">
        <v>510</v>
      </c>
      <c r="M131" s="3" t="s">
        <v>57</v>
      </c>
      <c r="N131" s="36" t="s">
        <v>26</v>
      </c>
      <c r="O131" s="34" t="s">
        <v>429</v>
      </c>
      <c r="P131" s="34" t="s">
        <v>59</v>
      </c>
      <c r="Q131" s="37" t="s">
        <v>74</v>
      </c>
      <c r="R131" s="34" t="s">
        <v>36</v>
      </c>
      <c r="S131" s="161">
        <v>175</v>
      </c>
      <c r="T131" s="137">
        <v>27709</v>
      </c>
      <c r="U131" s="203">
        <f>S131*T131</f>
        <v>4849075</v>
      </c>
      <c r="V131" s="243">
        <f t="shared" si="1"/>
        <v>5430964.000000001</v>
      </c>
      <c r="W131" s="32" t="s">
        <v>107</v>
      </c>
      <c r="X131" s="39" t="s">
        <v>63</v>
      </c>
      <c r="Y131" s="44"/>
    </row>
    <row r="132" spans="1:25" s="5" customFormat="1" ht="63.75" customHeight="1">
      <c r="A132" s="4"/>
      <c r="B132" s="32" t="s">
        <v>518</v>
      </c>
      <c r="C132" s="34" t="s">
        <v>327</v>
      </c>
      <c r="D132" s="158" t="s">
        <v>519</v>
      </c>
      <c r="E132" s="158" t="s">
        <v>520</v>
      </c>
      <c r="F132" s="158" t="s">
        <v>521</v>
      </c>
      <c r="G132" s="134" t="s">
        <v>522</v>
      </c>
      <c r="H132" s="44" t="s">
        <v>54</v>
      </c>
      <c r="I132" s="35">
        <v>0</v>
      </c>
      <c r="J132" s="41">
        <v>470000000</v>
      </c>
      <c r="K132" s="23" t="s">
        <v>55</v>
      </c>
      <c r="L132" s="135" t="s">
        <v>510</v>
      </c>
      <c r="M132" s="3" t="s">
        <v>57</v>
      </c>
      <c r="N132" s="36" t="s">
        <v>26</v>
      </c>
      <c r="O132" s="34" t="s">
        <v>429</v>
      </c>
      <c r="P132" s="34" t="s">
        <v>59</v>
      </c>
      <c r="Q132" s="37" t="s">
        <v>74</v>
      </c>
      <c r="R132" s="34" t="s">
        <v>36</v>
      </c>
      <c r="S132" s="161">
        <v>850</v>
      </c>
      <c r="T132" s="137">
        <v>7425</v>
      </c>
      <c r="U132" s="248">
        <v>0</v>
      </c>
      <c r="V132" s="243">
        <f t="shared" si="1"/>
        <v>0</v>
      </c>
      <c r="W132" s="32" t="s">
        <v>107</v>
      </c>
      <c r="X132" s="39" t="s">
        <v>63</v>
      </c>
      <c r="Y132" s="44" t="s">
        <v>108</v>
      </c>
    </row>
    <row r="133" spans="1:25" s="5" customFormat="1" ht="63.75" customHeight="1">
      <c r="A133" s="4"/>
      <c r="B133" s="32" t="s">
        <v>523</v>
      </c>
      <c r="C133" s="34" t="s">
        <v>327</v>
      </c>
      <c r="D133" s="158" t="s">
        <v>519</v>
      </c>
      <c r="E133" s="158" t="s">
        <v>520</v>
      </c>
      <c r="F133" s="158" t="s">
        <v>521</v>
      </c>
      <c r="G133" s="134" t="s">
        <v>522</v>
      </c>
      <c r="H133" s="44" t="s">
        <v>54</v>
      </c>
      <c r="I133" s="35">
        <v>0</v>
      </c>
      <c r="J133" s="41">
        <v>470000000</v>
      </c>
      <c r="K133" s="23" t="s">
        <v>55</v>
      </c>
      <c r="L133" s="135" t="s">
        <v>510</v>
      </c>
      <c r="M133" s="3" t="s">
        <v>57</v>
      </c>
      <c r="N133" s="36" t="s">
        <v>26</v>
      </c>
      <c r="O133" s="34" t="s">
        <v>429</v>
      </c>
      <c r="P133" s="34" t="s">
        <v>59</v>
      </c>
      <c r="Q133" s="37" t="s">
        <v>74</v>
      </c>
      <c r="R133" s="34" t="s">
        <v>36</v>
      </c>
      <c r="S133" s="161">
        <v>600</v>
      </c>
      <c r="T133" s="137">
        <v>7425</v>
      </c>
      <c r="U133" s="203">
        <f>S133*T133</f>
        <v>4455000</v>
      </c>
      <c r="V133" s="243">
        <f t="shared" si="1"/>
        <v>4989600.000000001</v>
      </c>
      <c r="W133" s="32" t="s">
        <v>107</v>
      </c>
      <c r="X133" s="39" t="s">
        <v>63</v>
      </c>
      <c r="Y133" s="44"/>
    </row>
    <row r="134" spans="1:25" s="5" customFormat="1" ht="63.75" customHeight="1">
      <c r="A134" s="4"/>
      <c r="B134" s="32" t="s">
        <v>524</v>
      </c>
      <c r="C134" s="34" t="s">
        <v>327</v>
      </c>
      <c r="D134" s="158" t="s">
        <v>525</v>
      </c>
      <c r="E134" s="158" t="s">
        <v>520</v>
      </c>
      <c r="F134" s="158" t="s">
        <v>526</v>
      </c>
      <c r="G134" s="143" t="s">
        <v>527</v>
      </c>
      <c r="H134" s="44" t="s">
        <v>54</v>
      </c>
      <c r="I134" s="35">
        <v>0</v>
      </c>
      <c r="J134" s="41">
        <v>470000000</v>
      </c>
      <c r="K134" s="23" t="s">
        <v>55</v>
      </c>
      <c r="L134" s="135" t="s">
        <v>510</v>
      </c>
      <c r="M134" s="3" t="s">
        <v>57</v>
      </c>
      <c r="N134" s="36" t="s">
        <v>26</v>
      </c>
      <c r="O134" s="34" t="s">
        <v>429</v>
      </c>
      <c r="P134" s="34" t="s">
        <v>59</v>
      </c>
      <c r="Q134" s="37" t="s">
        <v>74</v>
      </c>
      <c r="R134" s="34" t="s">
        <v>36</v>
      </c>
      <c r="S134" s="161">
        <v>468</v>
      </c>
      <c r="T134" s="137">
        <v>1520</v>
      </c>
      <c r="U134" s="248">
        <v>0</v>
      </c>
      <c r="V134" s="243">
        <f t="shared" si="1"/>
        <v>0</v>
      </c>
      <c r="W134" s="32" t="s">
        <v>107</v>
      </c>
      <c r="X134" s="39" t="s">
        <v>63</v>
      </c>
      <c r="Y134" s="44" t="s">
        <v>108</v>
      </c>
    </row>
    <row r="135" spans="1:25" s="5" customFormat="1" ht="63.75" customHeight="1">
      <c r="A135" s="4"/>
      <c r="B135" s="32" t="s">
        <v>528</v>
      </c>
      <c r="C135" s="34" t="s">
        <v>327</v>
      </c>
      <c r="D135" s="158" t="s">
        <v>525</v>
      </c>
      <c r="E135" s="158" t="s">
        <v>520</v>
      </c>
      <c r="F135" s="158" t="s">
        <v>526</v>
      </c>
      <c r="G135" s="143" t="s">
        <v>527</v>
      </c>
      <c r="H135" s="44" t="s">
        <v>54</v>
      </c>
      <c r="I135" s="35">
        <v>0</v>
      </c>
      <c r="J135" s="41">
        <v>470000000</v>
      </c>
      <c r="K135" s="23" t="s">
        <v>55</v>
      </c>
      <c r="L135" s="135" t="s">
        <v>510</v>
      </c>
      <c r="M135" s="3" t="s">
        <v>57</v>
      </c>
      <c r="N135" s="36" t="s">
        <v>26</v>
      </c>
      <c r="O135" s="34" t="s">
        <v>429</v>
      </c>
      <c r="P135" s="34" t="s">
        <v>59</v>
      </c>
      <c r="Q135" s="37" t="s">
        <v>74</v>
      </c>
      <c r="R135" s="34" t="s">
        <v>36</v>
      </c>
      <c r="S135" s="161">
        <v>300</v>
      </c>
      <c r="T135" s="137">
        <v>1520</v>
      </c>
      <c r="U135" s="203">
        <f>S135*T135</f>
        <v>456000</v>
      </c>
      <c r="V135" s="243">
        <f t="shared" si="1"/>
        <v>510720.00000000006</v>
      </c>
      <c r="W135" s="32" t="s">
        <v>107</v>
      </c>
      <c r="X135" s="39" t="s">
        <v>63</v>
      </c>
      <c r="Y135" s="44"/>
    </row>
    <row r="136" spans="1:25" s="5" customFormat="1" ht="63.75" customHeight="1">
      <c r="A136" s="4"/>
      <c r="B136" s="32" t="s">
        <v>529</v>
      </c>
      <c r="C136" s="34" t="s">
        <v>327</v>
      </c>
      <c r="D136" s="158" t="s">
        <v>525</v>
      </c>
      <c r="E136" s="158" t="s">
        <v>520</v>
      </c>
      <c r="F136" s="158" t="s">
        <v>526</v>
      </c>
      <c r="G136" s="143" t="s">
        <v>530</v>
      </c>
      <c r="H136" s="44" t="s">
        <v>54</v>
      </c>
      <c r="I136" s="35">
        <v>0</v>
      </c>
      <c r="J136" s="41">
        <v>470000000</v>
      </c>
      <c r="K136" s="23" t="s">
        <v>55</v>
      </c>
      <c r="L136" s="135" t="s">
        <v>510</v>
      </c>
      <c r="M136" s="3" t="s">
        <v>57</v>
      </c>
      <c r="N136" s="36" t="s">
        <v>26</v>
      </c>
      <c r="O136" s="34" t="s">
        <v>429</v>
      </c>
      <c r="P136" s="34" t="s">
        <v>59</v>
      </c>
      <c r="Q136" s="37" t="s">
        <v>74</v>
      </c>
      <c r="R136" s="34" t="s">
        <v>36</v>
      </c>
      <c r="S136" s="161">
        <v>92</v>
      </c>
      <c r="T136" s="137">
        <v>1250</v>
      </c>
      <c r="U136" s="248">
        <v>0</v>
      </c>
      <c r="V136" s="243">
        <f t="shared" si="1"/>
        <v>0</v>
      </c>
      <c r="W136" s="32" t="s">
        <v>107</v>
      </c>
      <c r="X136" s="39" t="s">
        <v>63</v>
      </c>
      <c r="Y136" s="44" t="s">
        <v>108</v>
      </c>
    </row>
    <row r="137" spans="1:25" s="5" customFormat="1" ht="63.75" customHeight="1">
      <c r="A137" s="4"/>
      <c r="B137" s="32" t="s">
        <v>531</v>
      </c>
      <c r="C137" s="34" t="s">
        <v>327</v>
      </c>
      <c r="D137" s="158" t="s">
        <v>525</v>
      </c>
      <c r="E137" s="158" t="s">
        <v>520</v>
      </c>
      <c r="F137" s="158" t="s">
        <v>526</v>
      </c>
      <c r="G137" s="143" t="s">
        <v>530</v>
      </c>
      <c r="H137" s="44" t="s">
        <v>54</v>
      </c>
      <c r="I137" s="35">
        <v>0</v>
      </c>
      <c r="J137" s="41">
        <v>470000000</v>
      </c>
      <c r="K137" s="23" t="s">
        <v>55</v>
      </c>
      <c r="L137" s="135" t="s">
        <v>510</v>
      </c>
      <c r="M137" s="3" t="s">
        <v>57</v>
      </c>
      <c r="N137" s="36" t="s">
        <v>26</v>
      </c>
      <c r="O137" s="34" t="s">
        <v>429</v>
      </c>
      <c r="P137" s="34" t="s">
        <v>59</v>
      </c>
      <c r="Q137" s="37" t="s">
        <v>74</v>
      </c>
      <c r="R137" s="34" t="s">
        <v>36</v>
      </c>
      <c r="S137" s="161">
        <v>70</v>
      </c>
      <c r="T137" s="137">
        <v>1250</v>
      </c>
      <c r="U137" s="203">
        <f>S137*T137</f>
        <v>87500</v>
      </c>
      <c r="V137" s="243">
        <f t="shared" si="1"/>
        <v>98000.00000000001</v>
      </c>
      <c r="W137" s="32" t="s">
        <v>107</v>
      </c>
      <c r="X137" s="39" t="s">
        <v>63</v>
      </c>
      <c r="Y137" s="44"/>
    </row>
    <row r="138" spans="1:25" s="5" customFormat="1" ht="63.75" customHeight="1">
      <c r="A138" s="4"/>
      <c r="B138" s="32" t="s">
        <v>532</v>
      </c>
      <c r="C138" s="34" t="s">
        <v>327</v>
      </c>
      <c r="D138" s="158" t="s">
        <v>533</v>
      </c>
      <c r="E138" s="158" t="s">
        <v>520</v>
      </c>
      <c r="F138" s="158" t="s">
        <v>534</v>
      </c>
      <c r="G138" s="160" t="s">
        <v>535</v>
      </c>
      <c r="H138" s="44" t="s">
        <v>54</v>
      </c>
      <c r="I138" s="35">
        <v>0</v>
      </c>
      <c r="J138" s="41">
        <v>470000000</v>
      </c>
      <c r="K138" s="23" t="s">
        <v>55</v>
      </c>
      <c r="L138" s="135" t="s">
        <v>510</v>
      </c>
      <c r="M138" s="3" t="s">
        <v>57</v>
      </c>
      <c r="N138" s="36" t="s">
        <v>26</v>
      </c>
      <c r="O138" s="34" t="s">
        <v>429</v>
      </c>
      <c r="P138" s="34" t="s">
        <v>59</v>
      </c>
      <c r="Q138" s="37" t="s">
        <v>74</v>
      </c>
      <c r="R138" s="34" t="s">
        <v>36</v>
      </c>
      <c r="S138" s="161">
        <v>475</v>
      </c>
      <c r="T138" s="137">
        <v>1510</v>
      </c>
      <c r="U138" s="248">
        <v>0</v>
      </c>
      <c r="V138" s="243">
        <f t="shared" si="1"/>
        <v>0</v>
      </c>
      <c r="W138" s="32" t="s">
        <v>107</v>
      </c>
      <c r="X138" s="39" t="s">
        <v>63</v>
      </c>
      <c r="Y138" s="44" t="s">
        <v>108</v>
      </c>
    </row>
    <row r="139" spans="1:25" s="5" customFormat="1" ht="63.75" customHeight="1">
      <c r="A139" s="4"/>
      <c r="B139" s="32" t="s">
        <v>536</v>
      </c>
      <c r="C139" s="34" t="s">
        <v>327</v>
      </c>
      <c r="D139" s="158" t="s">
        <v>533</v>
      </c>
      <c r="E139" s="158" t="s">
        <v>520</v>
      </c>
      <c r="F139" s="158" t="s">
        <v>534</v>
      </c>
      <c r="G139" s="160" t="s">
        <v>535</v>
      </c>
      <c r="H139" s="44" t="s">
        <v>54</v>
      </c>
      <c r="I139" s="35">
        <v>0</v>
      </c>
      <c r="J139" s="41">
        <v>470000000</v>
      </c>
      <c r="K139" s="23" t="s">
        <v>55</v>
      </c>
      <c r="L139" s="135" t="s">
        <v>510</v>
      </c>
      <c r="M139" s="3" t="s">
        <v>57</v>
      </c>
      <c r="N139" s="36" t="s">
        <v>26</v>
      </c>
      <c r="O139" s="34" t="s">
        <v>429</v>
      </c>
      <c r="P139" s="34" t="s">
        <v>59</v>
      </c>
      <c r="Q139" s="37" t="s">
        <v>74</v>
      </c>
      <c r="R139" s="34" t="s">
        <v>36</v>
      </c>
      <c r="S139" s="161">
        <v>285</v>
      </c>
      <c r="T139" s="137">
        <v>1510</v>
      </c>
      <c r="U139" s="203">
        <f>S139*T139</f>
        <v>430350</v>
      </c>
      <c r="V139" s="243">
        <f t="shared" si="1"/>
        <v>481992.00000000006</v>
      </c>
      <c r="W139" s="32" t="s">
        <v>107</v>
      </c>
      <c r="X139" s="39" t="s">
        <v>63</v>
      </c>
      <c r="Y139" s="44"/>
    </row>
    <row r="140" spans="1:25" s="5" customFormat="1" ht="63.75" customHeight="1">
      <c r="A140" s="4"/>
      <c r="B140" s="32" t="s">
        <v>537</v>
      </c>
      <c r="C140" s="34" t="s">
        <v>327</v>
      </c>
      <c r="D140" s="133" t="s">
        <v>538</v>
      </c>
      <c r="E140" s="133" t="s">
        <v>539</v>
      </c>
      <c r="F140" s="133" t="s">
        <v>540</v>
      </c>
      <c r="G140" s="160" t="s">
        <v>541</v>
      </c>
      <c r="H140" s="44" t="s">
        <v>257</v>
      </c>
      <c r="I140" s="37" t="s">
        <v>325</v>
      </c>
      <c r="J140" s="41">
        <v>470000000</v>
      </c>
      <c r="K140" s="23" t="s">
        <v>55</v>
      </c>
      <c r="L140" s="135" t="s">
        <v>378</v>
      </c>
      <c r="M140" s="3" t="s">
        <v>57</v>
      </c>
      <c r="N140" s="36" t="s">
        <v>26</v>
      </c>
      <c r="O140" s="34" t="s">
        <v>126</v>
      </c>
      <c r="P140" s="34" t="s">
        <v>59</v>
      </c>
      <c r="Q140" s="37" t="s">
        <v>74</v>
      </c>
      <c r="R140" s="34" t="s">
        <v>36</v>
      </c>
      <c r="S140" s="161">
        <v>225</v>
      </c>
      <c r="T140" s="137">
        <v>7480</v>
      </c>
      <c r="U140" s="251">
        <v>0</v>
      </c>
      <c r="V140" s="243">
        <f t="shared" si="1"/>
        <v>0</v>
      </c>
      <c r="W140" s="32" t="s">
        <v>107</v>
      </c>
      <c r="X140" s="39" t="s">
        <v>63</v>
      </c>
      <c r="Y140" s="44" t="s">
        <v>108</v>
      </c>
    </row>
    <row r="141" spans="1:25" s="5" customFormat="1" ht="63.75" customHeight="1">
      <c r="A141" s="4"/>
      <c r="B141" s="32" t="s">
        <v>542</v>
      </c>
      <c r="C141" s="34" t="s">
        <v>327</v>
      </c>
      <c r="D141" s="133" t="s">
        <v>538</v>
      </c>
      <c r="E141" s="133" t="s">
        <v>539</v>
      </c>
      <c r="F141" s="133" t="s">
        <v>540</v>
      </c>
      <c r="G141" s="160" t="s">
        <v>541</v>
      </c>
      <c r="H141" s="44" t="s">
        <v>257</v>
      </c>
      <c r="I141" s="37" t="s">
        <v>325</v>
      </c>
      <c r="J141" s="41">
        <v>470000000</v>
      </c>
      <c r="K141" s="23" t="s">
        <v>55</v>
      </c>
      <c r="L141" s="135" t="s">
        <v>378</v>
      </c>
      <c r="M141" s="3" t="s">
        <v>57</v>
      </c>
      <c r="N141" s="36" t="s">
        <v>26</v>
      </c>
      <c r="O141" s="34" t="s">
        <v>126</v>
      </c>
      <c r="P141" s="34" t="s">
        <v>59</v>
      </c>
      <c r="Q141" s="37" t="s">
        <v>74</v>
      </c>
      <c r="R141" s="34" t="s">
        <v>36</v>
      </c>
      <c r="S141" s="161">
        <v>150</v>
      </c>
      <c r="T141" s="137">
        <v>7480</v>
      </c>
      <c r="U141" s="271">
        <f>S141*T141</f>
        <v>1122000</v>
      </c>
      <c r="V141" s="243">
        <f t="shared" si="1"/>
        <v>1256640.0000000002</v>
      </c>
      <c r="W141" s="32" t="s">
        <v>107</v>
      </c>
      <c r="X141" s="39" t="s">
        <v>63</v>
      </c>
      <c r="Y141" s="44"/>
    </row>
    <row r="142" spans="1:25" s="5" customFormat="1" ht="63.75" customHeight="1">
      <c r="A142" s="4"/>
      <c r="B142" s="32" t="s">
        <v>543</v>
      </c>
      <c r="C142" s="34" t="s">
        <v>327</v>
      </c>
      <c r="D142" s="133" t="s">
        <v>544</v>
      </c>
      <c r="E142" s="133" t="s">
        <v>545</v>
      </c>
      <c r="F142" s="133" t="s">
        <v>546</v>
      </c>
      <c r="G142" s="134"/>
      <c r="H142" s="44" t="s">
        <v>257</v>
      </c>
      <c r="I142" s="37" t="s">
        <v>325</v>
      </c>
      <c r="J142" s="41">
        <v>470000000</v>
      </c>
      <c r="K142" s="23" t="s">
        <v>55</v>
      </c>
      <c r="L142" s="135" t="s">
        <v>378</v>
      </c>
      <c r="M142" s="3" t="s">
        <v>57</v>
      </c>
      <c r="N142" s="36" t="s">
        <v>26</v>
      </c>
      <c r="O142" s="34" t="s">
        <v>126</v>
      </c>
      <c r="P142" s="34" t="s">
        <v>59</v>
      </c>
      <c r="Q142" s="37" t="s">
        <v>74</v>
      </c>
      <c r="R142" s="34" t="s">
        <v>36</v>
      </c>
      <c r="S142" s="161">
        <v>450</v>
      </c>
      <c r="T142" s="137">
        <v>792</v>
      </c>
      <c r="U142" s="251">
        <v>0</v>
      </c>
      <c r="V142" s="247">
        <f aca="true" t="shared" si="2" ref="V142:V150">U142*1.12</f>
        <v>0</v>
      </c>
      <c r="W142" s="32" t="s">
        <v>107</v>
      </c>
      <c r="X142" s="39" t="s">
        <v>63</v>
      </c>
      <c r="Y142" s="44" t="s">
        <v>108</v>
      </c>
    </row>
    <row r="143" spans="1:25" s="5" customFormat="1" ht="63.75" customHeight="1">
      <c r="A143" s="4"/>
      <c r="B143" s="32" t="s">
        <v>547</v>
      </c>
      <c r="C143" s="34" t="s">
        <v>327</v>
      </c>
      <c r="D143" s="133" t="s">
        <v>544</v>
      </c>
      <c r="E143" s="133" t="s">
        <v>545</v>
      </c>
      <c r="F143" s="133" t="s">
        <v>546</v>
      </c>
      <c r="G143" s="134"/>
      <c r="H143" s="44" t="s">
        <v>257</v>
      </c>
      <c r="I143" s="37" t="s">
        <v>325</v>
      </c>
      <c r="J143" s="41">
        <v>470000000</v>
      </c>
      <c r="K143" s="23" t="s">
        <v>55</v>
      </c>
      <c r="L143" s="135" t="s">
        <v>378</v>
      </c>
      <c r="M143" s="3" t="s">
        <v>57</v>
      </c>
      <c r="N143" s="36" t="s">
        <v>26</v>
      </c>
      <c r="O143" s="34" t="s">
        <v>126</v>
      </c>
      <c r="P143" s="34" t="s">
        <v>59</v>
      </c>
      <c r="Q143" s="37" t="s">
        <v>74</v>
      </c>
      <c r="R143" s="34" t="s">
        <v>36</v>
      </c>
      <c r="S143" s="161">
        <v>300</v>
      </c>
      <c r="T143" s="137">
        <v>792</v>
      </c>
      <c r="U143" s="271">
        <f>S143*T143</f>
        <v>237600</v>
      </c>
      <c r="V143" s="243">
        <f t="shared" si="2"/>
        <v>266112</v>
      </c>
      <c r="W143" s="32" t="s">
        <v>107</v>
      </c>
      <c r="X143" s="39" t="s">
        <v>63</v>
      </c>
      <c r="Y143" s="44"/>
    </row>
    <row r="144" spans="1:25" s="5" customFormat="1" ht="63.75" customHeight="1">
      <c r="A144" s="4"/>
      <c r="B144" s="32" t="s">
        <v>548</v>
      </c>
      <c r="C144" s="34" t="s">
        <v>327</v>
      </c>
      <c r="D144" s="133" t="s">
        <v>549</v>
      </c>
      <c r="E144" s="133" t="s">
        <v>545</v>
      </c>
      <c r="F144" s="133" t="s">
        <v>550</v>
      </c>
      <c r="G144" s="133"/>
      <c r="H144" s="44" t="s">
        <v>257</v>
      </c>
      <c r="I144" s="37" t="s">
        <v>325</v>
      </c>
      <c r="J144" s="41">
        <v>470000000</v>
      </c>
      <c r="K144" s="23" t="s">
        <v>55</v>
      </c>
      <c r="L144" s="135" t="s">
        <v>378</v>
      </c>
      <c r="M144" s="3" t="s">
        <v>57</v>
      </c>
      <c r="N144" s="36" t="s">
        <v>26</v>
      </c>
      <c r="O144" s="34" t="s">
        <v>126</v>
      </c>
      <c r="P144" s="34" t="s">
        <v>59</v>
      </c>
      <c r="Q144" s="37" t="s">
        <v>74</v>
      </c>
      <c r="R144" s="34" t="s">
        <v>36</v>
      </c>
      <c r="S144" s="161">
        <v>450</v>
      </c>
      <c r="T144" s="137">
        <v>638</v>
      </c>
      <c r="U144" s="251">
        <v>0</v>
      </c>
      <c r="V144" s="247">
        <f t="shared" si="2"/>
        <v>0</v>
      </c>
      <c r="W144" s="32" t="s">
        <v>107</v>
      </c>
      <c r="X144" s="39" t="s">
        <v>63</v>
      </c>
      <c r="Y144" s="44" t="s">
        <v>108</v>
      </c>
    </row>
    <row r="145" spans="1:25" s="5" customFormat="1" ht="63.75" customHeight="1">
      <c r="A145" s="4"/>
      <c r="B145" s="32" t="s">
        <v>551</v>
      </c>
      <c r="C145" s="34" t="s">
        <v>327</v>
      </c>
      <c r="D145" s="133" t="s">
        <v>549</v>
      </c>
      <c r="E145" s="133" t="s">
        <v>545</v>
      </c>
      <c r="F145" s="133" t="s">
        <v>550</v>
      </c>
      <c r="G145" s="133"/>
      <c r="H145" s="44" t="s">
        <v>257</v>
      </c>
      <c r="I145" s="37" t="s">
        <v>325</v>
      </c>
      <c r="J145" s="41">
        <v>470000000</v>
      </c>
      <c r="K145" s="23" t="s">
        <v>55</v>
      </c>
      <c r="L145" s="135" t="s">
        <v>378</v>
      </c>
      <c r="M145" s="3" t="s">
        <v>57</v>
      </c>
      <c r="N145" s="36" t="s">
        <v>26</v>
      </c>
      <c r="O145" s="34" t="s">
        <v>126</v>
      </c>
      <c r="P145" s="34" t="s">
        <v>59</v>
      </c>
      <c r="Q145" s="37" t="s">
        <v>74</v>
      </c>
      <c r="R145" s="34" t="s">
        <v>36</v>
      </c>
      <c r="S145" s="161">
        <v>300</v>
      </c>
      <c r="T145" s="137">
        <v>638</v>
      </c>
      <c r="U145" s="271">
        <f>S145*T145</f>
        <v>191400</v>
      </c>
      <c r="V145" s="243">
        <f t="shared" si="2"/>
        <v>214368.00000000003</v>
      </c>
      <c r="W145" s="32" t="s">
        <v>107</v>
      </c>
      <c r="X145" s="39" t="s">
        <v>63</v>
      </c>
      <c r="Y145" s="44"/>
    </row>
    <row r="146" spans="1:25" s="5" customFormat="1" ht="63.75" customHeight="1">
      <c r="A146" s="4"/>
      <c r="B146" s="32" t="s">
        <v>552</v>
      </c>
      <c r="C146" s="34" t="s">
        <v>327</v>
      </c>
      <c r="D146" s="44" t="s">
        <v>553</v>
      </c>
      <c r="E146" s="133" t="s">
        <v>554</v>
      </c>
      <c r="F146" s="133" t="s">
        <v>555</v>
      </c>
      <c r="G146" s="134"/>
      <c r="H146" s="44" t="s">
        <v>257</v>
      </c>
      <c r="I146" s="37" t="s">
        <v>325</v>
      </c>
      <c r="J146" s="41">
        <v>470000000</v>
      </c>
      <c r="K146" s="23" t="s">
        <v>55</v>
      </c>
      <c r="L146" s="135" t="s">
        <v>378</v>
      </c>
      <c r="M146" s="3" t="s">
        <v>57</v>
      </c>
      <c r="N146" s="36" t="s">
        <v>26</v>
      </c>
      <c r="O146" s="34" t="s">
        <v>126</v>
      </c>
      <c r="P146" s="34" t="s">
        <v>59</v>
      </c>
      <c r="Q146" s="37" t="s">
        <v>74</v>
      </c>
      <c r="R146" s="34" t="s">
        <v>36</v>
      </c>
      <c r="S146" s="161">
        <v>5160</v>
      </c>
      <c r="T146" s="137">
        <v>121</v>
      </c>
      <c r="U146" s="251">
        <v>0</v>
      </c>
      <c r="V146" s="247">
        <f t="shared" si="2"/>
        <v>0</v>
      </c>
      <c r="W146" s="32" t="s">
        <v>107</v>
      </c>
      <c r="X146" s="39" t="s">
        <v>63</v>
      </c>
      <c r="Y146" s="44" t="s">
        <v>108</v>
      </c>
    </row>
    <row r="147" spans="1:25" s="5" customFormat="1" ht="63.75" customHeight="1">
      <c r="A147" s="4"/>
      <c r="B147" s="32" t="s">
        <v>556</v>
      </c>
      <c r="C147" s="34" t="s">
        <v>327</v>
      </c>
      <c r="D147" s="44" t="s">
        <v>553</v>
      </c>
      <c r="E147" s="133" t="s">
        <v>554</v>
      </c>
      <c r="F147" s="133" t="s">
        <v>555</v>
      </c>
      <c r="G147" s="134"/>
      <c r="H147" s="44" t="s">
        <v>257</v>
      </c>
      <c r="I147" s="37" t="s">
        <v>325</v>
      </c>
      <c r="J147" s="41">
        <v>470000000</v>
      </c>
      <c r="K147" s="23" t="s">
        <v>55</v>
      </c>
      <c r="L147" s="135" t="s">
        <v>378</v>
      </c>
      <c r="M147" s="3" t="s">
        <v>57</v>
      </c>
      <c r="N147" s="36" t="s">
        <v>26</v>
      </c>
      <c r="O147" s="34" t="s">
        <v>126</v>
      </c>
      <c r="P147" s="34" t="s">
        <v>59</v>
      </c>
      <c r="Q147" s="37" t="s">
        <v>74</v>
      </c>
      <c r="R147" s="34" t="s">
        <v>36</v>
      </c>
      <c r="S147" s="161">
        <v>3360</v>
      </c>
      <c r="T147" s="137">
        <v>121</v>
      </c>
      <c r="U147" s="271">
        <f>S147*T147</f>
        <v>406560</v>
      </c>
      <c r="V147" s="243">
        <f t="shared" si="2"/>
        <v>455347.20000000007</v>
      </c>
      <c r="W147" s="32" t="s">
        <v>107</v>
      </c>
      <c r="X147" s="39" t="s">
        <v>63</v>
      </c>
      <c r="Y147" s="44"/>
    </row>
    <row r="148" spans="1:25" s="5" customFormat="1" ht="63.75" customHeight="1">
      <c r="A148" s="4"/>
      <c r="B148" s="32" t="s">
        <v>557</v>
      </c>
      <c r="C148" s="34" t="s">
        <v>327</v>
      </c>
      <c r="D148" s="133" t="s">
        <v>558</v>
      </c>
      <c r="E148" s="133" t="s">
        <v>554</v>
      </c>
      <c r="F148" s="133" t="s">
        <v>559</v>
      </c>
      <c r="G148" s="134"/>
      <c r="H148" s="44" t="s">
        <v>257</v>
      </c>
      <c r="I148" s="37" t="s">
        <v>325</v>
      </c>
      <c r="J148" s="41">
        <v>470000000</v>
      </c>
      <c r="K148" s="23" t="s">
        <v>55</v>
      </c>
      <c r="L148" s="135" t="s">
        <v>378</v>
      </c>
      <c r="M148" s="3" t="s">
        <v>57</v>
      </c>
      <c r="N148" s="36" t="s">
        <v>26</v>
      </c>
      <c r="O148" s="34" t="s">
        <v>126</v>
      </c>
      <c r="P148" s="34" t="s">
        <v>59</v>
      </c>
      <c r="Q148" s="37" t="s">
        <v>74</v>
      </c>
      <c r="R148" s="34" t="s">
        <v>36</v>
      </c>
      <c r="S148" s="161">
        <v>3600</v>
      </c>
      <c r="T148" s="137">
        <v>132</v>
      </c>
      <c r="U148" s="251">
        <v>0</v>
      </c>
      <c r="V148" s="247">
        <f t="shared" si="2"/>
        <v>0</v>
      </c>
      <c r="W148" s="32" t="s">
        <v>107</v>
      </c>
      <c r="X148" s="39" t="s">
        <v>63</v>
      </c>
      <c r="Y148" s="44" t="s">
        <v>108</v>
      </c>
    </row>
    <row r="149" spans="1:25" s="5" customFormat="1" ht="63.75" customHeight="1">
      <c r="A149" s="4"/>
      <c r="B149" s="32" t="s">
        <v>560</v>
      </c>
      <c r="C149" s="34" t="s">
        <v>327</v>
      </c>
      <c r="D149" s="133" t="s">
        <v>558</v>
      </c>
      <c r="E149" s="133" t="s">
        <v>554</v>
      </c>
      <c r="F149" s="133" t="s">
        <v>559</v>
      </c>
      <c r="G149" s="134"/>
      <c r="H149" s="44" t="s">
        <v>257</v>
      </c>
      <c r="I149" s="37" t="s">
        <v>325</v>
      </c>
      <c r="J149" s="41">
        <v>470000000</v>
      </c>
      <c r="K149" s="23" t="s">
        <v>55</v>
      </c>
      <c r="L149" s="135" t="s">
        <v>378</v>
      </c>
      <c r="M149" s="3" t="s">
        <v>57</v>
      </c>
      <c r="N149" s="36" t="s">
        <v>26</v>
      </c>
      <c r="O149" s="34" t="s">
        <v>126</v>
      </c>
      <c r="P149" s="34" t="s">
        <v>59</v>
      </c>
      <c r="Q149" s="37" t="s">
        <v>74</v>
      </c>
      <c r="R149" s="34" t="s">
        <v>36</v>
      </c>
      <c r="S149" s="161">
        <v>2400</v>
      </c>
      <c r="T149" s="137">
        <v>132</v>
      </c>
      <c r="U149" s="271">
        <f>S149*T149</f>
        <v>316800</v>
      </c>
      <c r="V149" s="243">
        <f t="shared" si="2"/>
        <v>354816.00000000006</v>
      </c>
      <c r="W149" s="32" t="s">
        <v>107</v>
      </c>
      <c r="X149" s="39" t="s">
        <v>63</v>
      </c>
      <c r="Y149" s="44"/>
    </row>
    <row r="150" spans="1:25" s="5" customFormat="1" ht="63.75" customHeight="1">
      <c r="A150" s="4"/>
      <c r="B150" s="32" t="s">
        <v>561</v>
      </c>
      <c r="C150" s="34" t="s">
        <v>327</v>
      </c>
      <c r="D150" s="133" t="s">
        <v>562</v>
      </c>
      <c r="E150" s="133" t="s">
        <v>554</v>
      </c>
      <c r="F150" s="133" t="s">
        <v>563</v>
      </c>
      <c r="G150" s="143" t="s">
        <v>564</v>
      </c>
      <c r="H150" s="44" t="s">
        <v>54</v>
      </c>
      <c r="I150" s="35">
        <v>0</v>
      </c>
      <c r="J150" s="41">
        <v>470000000</v>
      </c>
      <c r="K150" s="23" t="s">
        <v>55</v>
      </c>
      <c r="L150" s="135" t="s">
        <v>259</v>
      </c>
      <c r="M150" s="3" t="s">
        <v>57</v>
      </c>
      <c r="N150" s="36" t="s">
        <v>26</v>
      </c>
      <c r="O150" s="34" t="s">
        <v>126</v>
      </c>
      <c r="P150" s="34" t="s">
        <v>59</v>
      </c>
      <c r="Q150" s="37" t="s">
        <v>74</v>
      </c>
      <c r="R150" s="34" t="s">
        <v>36</v>
      </c>
      <c r="S150" s="161">
        <v>700</v>
      </c>
      <c r="T150" s="137">
        <v>3661</v>
      </c>
      <c r="U150" s="248">
        <v>0</v>
      </c>
      <c r="V150" s="243">
        <f t="shared" si="2"/>
        <v>0</v>
      </c>
      <c r="W150" s="32" t="s">
        <v>107</v>
      </c>
      <c r="X150" s="39" t="s">
        <v>63</v>
      </c>
      <c r="Y150" s="44" t="s">
        <v>108</v>
      </c>
    </row>
    <row r="151" spans="1:25" s="5" customFormat="1" ht="63.75" customHeight="1">
      <c r="A151" s="4"/>
      <c r="B151" s="32" t="s">
        <v>565</v>
      </c>
      <c r="C151" s="34" t="s">
        <v>327</v>
      </c>
      <c r="D151" s="133" t="s">
        <v>562</v>
      </c>
      <c r="E151" s="133" t="s">
        <v>554</v>
      </c>
      <c r="F151" s="133" t="s">
        <v>563</v>
      </c>
      <c r="G151" s="143" t="s">
        <v>564</v>
      </c>
      <c r="H151" s="44" t="s">
        <v>54</v>
      </c>
      <c r="I151" s="35">
        <v>0</v>
      </c>
      <c r="J151" s="41">
        <v>470000000</v>
      </c>
      <c r="K151" s="23" t="s">
        <v>55</v>
      </c>
      <c r="L151" s="135" t="s">
        <v>259</v>
      </c>
      <c r="M151" s="3" t="s">
        <v>57</v>
      </c>
      <c r="N151" s="36" t="s">
        <v>26</v>
      </c>
      <c r="O151" s="34" t="s">
        <v>126</v>
      </c>
      <c r="P151" s="34" t="s">
        <v>59</v>
      </c>
      <c r="Q151" s="37" t="s">
        <v>74</v>
      </c>
      <c r="R151" s="34" t="s">
        <v>36</v>
      </c>
      <c r="S151" s="161">
        <v>500</v>
      </c>
      <c r="T151" s="137">
        <v>3661</v>
      </c>
      <c r="U151" s="203">
        <f>S151*T151</f>
        <v>1830500</v>
      </c>
      <c r="V151" s="243">
        <f aca="true" t="shared" si="3" ref="V151:V157">U151*1.12</f>
        <v>2050160.0000000002</v>
      </c>
      <c r="W151" s="32" t="s">
        <v>107</v>
      </c>
      <c r="X151" s="39" t="s">
        <v>63</v>
      </c>
      <c r="Y151" s="44"/>
    </row>
    <row r="152" spans="1:25" s="5" customFormat="1" ht="63.75" customHeight="1">
      <c r="A152" s="4"/>
      <c r="B152" s="32" t="s">
        <v>566</v>
      </c>
      <c r="C152" s="34" t="s">
        <v>327</v>
      </c>
      <c r="D152" s="133" t="s">
        <v>567</v>
      </c>
      <c r="E152" s="133" t="s">
        <v>554</v>
      </c>
      <c r="F152" s="133" t="s">
        <v>568</v>
      </c>
      <c r="G152" s="143" t="s">
        <v>569</v>
      </c>
      <c r="H152" s="44" t="s">
        <v>54</v>
      </c>
      <c r="I152" s="35">
        <v>0</v>
      </c>
      <c r="J152" s="41">
        <v>470000000</v>
      </c>
      <c r="K152" s="23" t="s">
        <v>55</v>
      </c>
      <c r="L152" s="135" t="s">
        <v>259</v>
      </c>
      <c r="M152" s="3" t="s">
        <v>57</v>
      </c>
      <c r="N152" s="36" t="s">
        <v>26</v>
      </c>
      <c r="O152" s="34" t="s">
        <v>126</v>
      </c>
      <c r="P152" s="34" t="s">
        <v>59</v>
      </c>
      <c r="Q152" s="37" t="s">
        <v>74</v>
      </c>
      <c r="R152" s="34" t="s">
        <v>36</v>
      </c>
      <c r="S152" s="161">
        <v>500</v>
      </c>
      <c r="T152" s="137">
        <v>5447</v>
      </c>
      <c r="U152" s="248">
        <v>0</v>
      </c>
      <c r="V152" s="243">
        <f t="shared" si="3"/>
        <v>0</v>
      </c>
      <c r="W152" s="32" t="s">
        <v>107</v>
      </c>
      <c r="X152" s="39" t="s">
        <v>63</v>
      </c>
      <c r="Y152" s="44" t="s">
        <v>108</v>
      </c>
    </row>
    <row r="153" spans="1:25" s="5" customFormat="1" ht="63.75" customHeight="1">
      <c r="A153" s="4"/>
      <c r="B153" s="32" t="s">
        <v>570</v>
      </c>
      <c r="C153" s="34" t="s">
        <v>327</v>
      </c>
      <c r="D153" s="133" t="s">
        <v>567</v>
      </c>
      <c r="E153" s="133" t="s">
        <v>554</v>
      </c>
      <c r="F153" s="133" t="s">
        <v>568</v>
      </c>
      <c r="G153" s="143" t="s">
        <v>569</v>
      </c>
      <c r="H153" s="44" t="s">
        <v>54</v>
      </c>
      <c r="I153" s="35">
        <v>0</v>
      </c>
      <c r="J153" s="41">
        <v>470000000</v>
      </c>
      <c r="K153" s="23" t="s">
        <v>55</v>
      </c>
      <c r="L153" s="135" t="s">
        <v>259</v>
      </c>
      <c r="M153" s="3" t="s">
        <v>57</v>
      </c>
      <c r="N153" s="36" t="s">
        <v>26</v>
      </c>
      <c r="O153" s="34" t="s">
        <v>126</v>
      </c>
      <c r="P153" s="34" t="s">
        <v>59</v>
      </c>
      <c r="Q153" s="37" t="s">
        <v>74</v>
      </c>
      <c r="R153" s="34" t="s">
        <v>36</v>
      </c>
      <c r="S153" s="161">
        <v>400</v>
      </c>
      <c r="T153" s="137">
        <v>5447</v>
      </c>
      <c r="U153" s="203">
        <f>S153*T153</f>
        <v>2178800</v>
      </c>
      <c r="V153" s="243">
        <f t="shared" si="3"/>
        <v>2440256</v>
      </c>
      <c r="W153" s="32" t="s">
        <v>107</v>
      </c>
      <c r="X153" s="39" t="s">
        <v>63</v>
      </c>
      <c r="Y153" s="44"/>
    </row>
    <row r="154" spans="1:25" s="5" customFormat="1" ht="63.75" customHeight="1">
      <c r="A154" s="4"/>
      <c r="B154" s="32" t="s">
        <v>667</v>
      </c>
      <c r="C154" s="34" t="s">
        <v>327</v>
      </c>
      <c r="D154" s="55" t="s">
        <v>668</v>
      </c>
      <c r="E154" s="56" t="s">
        <v>669</v>
      </c>
      <c r="F154" s="13" t="s">
        <v>670</v>
      </c>
      <c r="G154" s="54"/>
      <c r="H154" s="21" t="s">
        <v>54</v>
      </c>
      <c r="I154" s="57">
        <v>0</v>
      </c>
      <c r="J154" s="41">
        <v>470000000</v>
      </c>
      <c r="K154" s="23" t="s">
        <v>55</v>
      </c>
      <c r="L154" s="58" t="s">
        <v>608</v>
      </c>
      <c r="M154" s="59" t="s">
        <v>665</v>
      </c>
      <c r="N154" s="36" t="s">
        <v>26</v>
      </c>
      <c r="O154" s="60" t="s">
        <v>666</v>
      </c>
      <c r="P154" s="34" t="s">
        <v>59</v>
      </c>
      <c r="Q154" s="37" t="s">
        <v>74</v>
      </c>
      <c r="R154" s="34" t="s">
        <v>36</v>
      </c>
      <c r="S154" s="32">
        <v>30</v>
      </c>
      <c r="T154" s="32">
        <v>8058.6396</v>
      </c>
      <c r="U154" s="252">
        <v>0</v>
      </c>
      <c r="V154" s="247">
        <f t="shared" si="3"/>
        <v>0</v>
      </c>
      <c r="W154" s="32" t="s">
        <v>107</v>
      </c>
      <c r="X154" s="39" t="s">
        <v>63</v>
      </c>
      <c r="Y154" s="54" t="s">
        <v>108</v>
      </c>
    </row>
    <row r="155" spans="1:25" s="5" customFormat="1" ht="63.75" customHeight="1">
      <c r="A155" s="4"/>
      <c r="B155" s="32" t="s">
        <v>671</v>
      </c>
      <c r="C155" s="34" t="s">
        <v>327</v>
      </c>
      <c r="D155" s="55" t="s">
        <v>668</v>
      </c>
      <c r="E155" s="56" t="s">
        <v>669</v>
      </c>
      <c r="F155" s="13" t="s">
        <v>670</v>
      </c>
      <c r="G155" s="54"/>
      <c r="H155" s="21" t="s">
        <v>54</v>
      </c>
      <c r="I155" s="57">
        <v>0</v>
      </c>
      <c r="J155" s="41">
        <v>470000000</v>
      </c>
      <c r="K155" s="23" t="s">
        <v>55</v>
      </c>
      <c r="L155" s="58" t="s">
        <v>608</v>
      </c>
      <c r="M155" s="59" t="s">
        <v>665</v>
      </c>
      <c r="N155" s="36" t="s">
        <v>26</v>
      </c>
      <c r="O155" s="60" t="s">
        <v>666</v>
      </c>
      <c r="P155" s="34" t="s">
        <v>59</v>
      </c>
      <c r="Q155" s="37" t="s">
        <v>74</v>
      </c>
      <c r="R155" s="34" t="s">
        <v>36</v>
      </c>
      <c r="S155" s="32">
        <v>20</v>
      </c>
      <c r="T155" s="32">
        <v>8058.6396</v>
      </c>
      <c r="U155" s="256">
        <f>S155*T155</f>
        <v>161172.79200000002</v>
      </c>
      <c r="V155" s="243">
        <f t="shared" si="3"/>
        <v>180513.52704000004</v>
      </c>
      <c r="W155" s="32" t="s">
        <v>107</v>
      </c>
      <c r="X155" s="39" t="s">
        <v>63</v>
      </c>
      <c r="Y155" s="54"/>
    </row>
    <row r="156" spans="1:25" s="5" customFormat="1" ht="63.75" customHeight="1">
      <c r="A156" s="4"/>
      <c r="B156" s="32" t="s">
        <v>844</v>
      </c>
      <c r="C156" s="34" t="s">
        <v>327</v>
      </c>
      <c r="D156" s="159" t="s">
        <v>845</v>
      </c>
      <c r="E156" s="160" t="s">
        <v>390</v>
      </c>
      <c r="F156" s="163" t="s">
        <v>846</v>
      </c>
      <c r="G156" s="160"/>
      <c r="H156" s="44" t="s">
        <v>54</v>
      </c>
      <c r="I156" s="35">
        <v>0</v>
      </c>
      <c r="J156" s="41">
        <v>470000000</v>
      </c>
      <c r="K156" s="23" t="s">
        <v>55</v>
      </c>
      <c r="L156" s="135" t="s">
        <v>385</v>
      </c>
      <c r="M156" s="3" t="s">
        <v>57</v>
      </c>
      <c r="N156" s="36" t="s">
        <v>26</v>
      </c>
      <c r="O156" s="34" t="s">
        <v>371</v>
      </c>
      <c r="P156" s="34" t="s">
        <v>59</v>
      </c>
      <c r="Q156" s="164" t="s">
        <v>60</v>
      </c>
      <c r="R156" s="34" t="s">
        <v>61</v>
      </c>
      <c r="S156" s="167">
        <v>1.4</v>
      </c>
      <c r="T156" s="137">
        <v>583000</v>
      </c>
      <c r="U156" s="250">
        <v>0</v>
      </c>
      <c r="V156" s="243">
        <f t="shared" si="3"/>
        <v>0</v>
      </c>
      <c r="W156" s="32" t="s">
        <v>107</v>
      </c>
      <c r="X156" s="39" t="s">
        <v>63</v>
      </c>
      <c r="Y156" s="44" t="s">
        <v>108</v>
      </c>
    </row>
    <row r="157" spans="1:25" s="5" customFormat="1" ht="63.75" customHeight="1">
      <c r="A157" s="4"/>
      <c r="B157" s="32" t="s">
        <v>847</v>
      </c>
      <c r="C157" s="34" t="s">
        <v>327</v>
      </c>
      <c r="D157" s="159" t="s">
        <v>845</v>
      </c>
      <c r="E157" s="160" t="s">
        <v>390</v>
      </c>
      <c r="F157" s="163" t="s">
        <v>846</v>
      </c>
      <c r="G157" s="160"/>
      <c r="H157" s="44" t="s">
        <v>54</v>
      </c>
      <c r="I157" s="35">
        <v>0</v>
      </c>
      <c r="J157" s="41">
        <v>470000000</v>
      </c>
      <c r="K157" s="23" t="s">
        <v>55</v>
      </c>
      <c r="L157" s="135" t="s">
        <v>385</v>
      </c>
      <c r="M157" s="3" t="s">
        <v>57</v>
      </c>
      <c r="N157" s="36" t="s">
        <v>26</v>
      </c>
      <c r="O157" s="34" t="s">
        <v>371</v>
      </c>
      <c r="P157" s="34" t="s">
        <v>59</v>
      </c>
      <c r="Q157" s="164" t="s">
        <v>60</v>
      </c>
      <c r="R157" s="34" t="s">
        <v>61</v>
      </c>
      <c r="S157" s="167">
        <v>0.6</v>
      </c>
      <c r="T157" s="137">
        <v>583000</v>
      </c>
      <c r="U157" s="244">
        <f>S157*T157</f>
        <v>349800</v>
      </c>
      <c r="V157" s="243">
        <f t="shared" si="3"/>
        <v>391776.00000000006</v>
      </c>
      <c r="W157" s="32" t="s">
        <v>107</v>
      </c>
      <c r="X157" s="39" t="s">
        <v>63</v>
      </c>
      <c r="Y157" s="44"/>
    </row>
    <row r="158" spans="1:25" s="5" customFormat="1" ht="63.75" customHeight="1">
      <c r="A158" s="4"/>
      <c r="B158" s="32" t="s">
        <v>848</v>
      </c>
      <c r="C158" s="13" t="s">
        <v>327</v>
      </c>
      <c r="D158" s="171" t="s">
        <v>849</v>
      </c>
      <c r="E158" s="171" t="s">
        <v>850</v>
      </c>
      <c r="F158" s="171" t="s">
        <v>851</v>
      </c>
      <c r="G158" s="172" t="s">
        <v>852</v>
      </c>
      <c r="H158" s="3" t="s">
        <v>54</v>
      </c>
      <c r="I158" s="51">
        <v>0.8</v>
      </c>
      <c r="J158" s="3">
        <v>470000000</v>
      </c>
      <c r="K158" s="23" t="s">
        <v>55</v>
      </c>
      <c r="L158" s="173" t="s">
        <v>853</v>
      </c>
      <c r="M158" s="3" t="s">
        <v>854</v>
      </c>
      <c r="N158" s="36" t="s">
        <v>26</v>
      </c>
      <c r="O158" s="34" t="s">
        <v>104</v>
      </c>
      <c r="P158" s="3" t="s">
        <v>855</v>
      </c>
      <c r="Q158" s="37" t="s">
        <v>191</v>
      </c>
      <c r="R158" s="34" t="s">
        <v>192</v>
      </c>
      <c r="S158" s="26">
        <v>60</v>
      </c>
      <c r="T158" s="128">
        <v>10700</v>
      </c>
      <c r="U158" s="253">
        <v>0</v>
      </c>
      <c r="V158" s="253">
        <v>0</v>
      </c>
      <c r="W158" s="1" t="s">
        <v>62</v>
      </c>
      <c r="X158" s="39" t="s">
        <v>63</v>
      </c>
      <c r="Y158" s="28">
        <v>11.14</v>
      </c>
    </row>
    <row r="159" spans="1:25" s="5" customFormat="1" ht="63.75" customHeight="1">
      <c r="A159" s="4"/>
      <c r="B159" s="32" t="s">
        <v>856</v>
      </c>
      <c r="C159" s="13" t="s">
        <v>327</v>
      </c>
      <c r="D159" s="171" t="s">
        <v>849</v>
      </c>
      <c r="E159" s="171" t="s">
        <v>850</v>
      </c>
      <c r="F159" s="171" t="s">
        <v>851</v>
      </c>
      <c r="G159" s="172" t="s">
        <v>852</v>
      </c>
      <c r="H159" s="3" t="s">
        <v>54</v>
      </c>
      <c r="I159" s="51">
        <v>0.8</v>
      </c>
      <c r="J159" s="3">
        <v>470000000</v>
      </c>
      <c r="K159" s="23" t="s">
        <v>55</v>
      </c>
      <c r="L159" s="173" t="s">
        <v>857</v>
      </c>
      <c r="M159" s="3" t="s">
        <v>854</v>
      </c>
      <c r="N159" s="36" t="s">
        <v>26</v>
      </c>
      <c r="O159" s="34" t="s">
        <v>126</v>
      </c>
      <c r="P159" s="3" t="s">
        <v>855</v>
      </c>
      <c r="Q159" s="37" t="s">
        <v>191</v>
      </c>
      <c r="R159" s="34" t="s">
        <v>192</v>
      </c>
      <c r="S159" s="26">
        <v>60</v>
      </c>
      <c r="T159" s="128">
        <v>10700</v>
      </c>
      <c r="U159" s="245">
        <f>S159*T159</f>
        <v>642000</v>
      </c>
      <c r="V159" s="245">
        <f>U159*1.12</f>
        <v>719040.0000000001</v>
      </c>
      <c r="W159" s="1" t="s">
        <v>62</v>
      </c>
      <c r="X159" s="39" t="s">
        <v>63</v>
      </c>
      <c r="Y159" s="28"/>
    </row>
    <row r="160" spans="1:25" s="5" customFormat="1" ht="63.75" customHeight="1">
      <c r="A160" s="4"/>
      <c r="B160" s="32" t="s">
        <v>858</v>
      </c>
      <c r="C160" s="13" t="s">
        <v>327</v>
      </c>
      <c r="D160" s="171" t="s">
        <v>859</v>
      </c>
      <c r="E160" s="171" t="s">
        <v>860</v>
      </c>
      <c r="F160" s="171" t="s">
        <v>861</v>
      </c>
      <c r="G160" s="174" t="s">
        <v>862</v>
      </c>
      <c r="H160" s="3" t="s">
        <v>257</v>
      </c>
      <c r="I160" s="51">
        <v>0.8</v>
      </c>
      <c r="J160" s="3">
        <v>470000000</v>
      </c>
      <c r="K160" s="23" t="s">
        <v>55</v>
      </c>
      <c r="L160" s="173" t="s">
        <v>853</v>
      </c>
      <c r="M160" s="3" t="s">
        <v>854</v>
      </c>
      <c r="N160" s="36" t="s">
        <v>26</v>
      </c>
      <c r="O160" s="34" t="s">
        <v>104</v>
      </c>
      <c r="P160" s="3" t="s">
        <v>855</v>
      </c>
      <c r="Q160" s="37" t="s">
        <v>191</v>
      </c>
      <c r="R160" s="34" t="s">
        <v>192</v>
      </c>
      <c r="S160" s="26">
        <v>99</v>
      </c>
      <c r="T160" s="128">
        <v>9800</v>
      </c>
      <c r="U160" s="254">
        <v>0</v>
      </c>
      <c r="V160" s="254">
        <f>U160*1.12</f>
        <v>0</v>
      </c>
      <c r="W160" s="1" t="s">
        <v>62</v>
      </c>
      <c r="X160" s="40" t="s">
        <v>63</v>
      </c>
      <c r="Y160" s="28">
        <v>11.14</v>
      </c>
    </row>
    <row r="161" spans="1:25" s="5" customFormat="1" ht="63.75" customHeight="1">
      <c r="A161" s="4"/>
      <c r="B161" s="32" t="s">
        <v>863</v>
      </c>
      <c r="C161" s="13" t="s">
        <v>327</v>
      </c>
      <c r="D161" s="171" t="s">
        <v>859</v>
      </c>
      <c r="E161" s="171" t="s">
        <v>860</v>
      </c>
      <c r="F161" s="171" t="s">
        <v>861</v>
      </c>
      <c r="G161" s="174" t="s">
        <v>862</v>
      </c>
      <c r="H161" s="3" t="s">
        <v>257</v>
      </c>
      <c r="I161" s="51">
        <v>0.8</v>
      </c>
      <c r="J161" s="3">
        <v>470000000</v>
      </c>
      <c r="K161" s="23" t="s">
        <v>55</v>
      </c>
      <c r="L161" s="173" t="s">
        <v>864</v>
      </c>
      <c r="M161" s="3" t="s">
        <v>854</v>
      </c>
      <c r="N161" s="36" t="s">
        <v>26</v>
      </c>
      <c r="O161" s="34" t="s">
        <v>126</v>
      </c>
      <c r="P161" s="3" t="s">
        <v>855</v>
      </c>
      <c r="Q161" s="37" t="s">
        <v>191</v>
      </c>
      <c r="R161" s="34" t="s">
        <v>192</v>
      </c>
      <c r="S161" s="26">
        <v>99</v>
      </c>
      <c r="T161" s="128">
        <v>9800</v>
      </c>
      <c r="U161" s="245">
        <f>S161*T161</f>
        <v>970200</v>
      </c>
      <c r="V161" s="245">
        <f>U161*1.12</f>
        <v>1086624</v>
      </c>
      <c r="W161" s="1" t="s">
        <v>62</v>
      </c>
      <c r="X161" s="40" t="s">
        <v>63</v>
      </c>
      <c r="Y161" s="28"/>
    </row>
    <row r="162" spans="1:25" s="5" customFormat="1" ht="63.75" customHeight="1">
      <c r="A162" s="4"/>
      <c r="B162" s="32" t="s">
        <v>865</v>
      </c>
      <c r="C162" s="13" t="s">
        <v>327</v>
      </c>
      <c r="D162" s="171" t="s">
        <v>866</v>
      </c>
      <c r="E162" s="171" t="s">
        <v>860</v>
      </c>
      <c r="F162" s="171" t="s">
        <v>867</v>
      </c>
      <c r="G162" s="175" t="s">
        <v>868</v>
      </c>
      <c r="H162" s="3" t="s">
        <v>257</v>
      </c>
      <c r="I162" s="51">
        <v>0.8</v>
      </c>
      <c r="J162" s="3">
        <v>470000000</v>
      </c>
      <c r="K162" s="23" t="s">
        <v>55</v>
      </c>
      <c r="L162" s="173" t="s">
        <v>853</v>
      </c>
      <c r="M162" s="3" t="s">
        <v>854</v>
      </c>
      <c r="N162" s="36" t="s">
        <v>26</v>
      </c>
      <c r="O162" s="34" t="s">
        <v>104</v>
      </c>
      <c r="P162" s="3" t="s">
        <v>855</v>
      </c>
      <c r="Q162" s="37" t="s">
        <v>191</v>
      </c>
      <c r="R162" s="34" t="s">
        <v>192</v>
      </c>
      <c r="S162" s="26">
        <v>40</v>
      </c>
      <c r="T162" s="128">
        <v>14800</v>
      </c>
      <c r="U162" s="253">
        <v>0</v>
      </c>
      <c r="V162" s="253">
        <v>0</v>
      </c>
      <c r="W162" s="1" t="s">
        <v>62</v>
      </c>
      <c r="X162" s="39" t="s">
        <v>63</v>
      </c>
      <c r="Y162" s="28">
        <v>11.14</v>
      </c>
    </row>
    <row r="163" spans="1:25" s="5" customFormat="1" ht="63.75" customHeight="1">
      <c r="A163" s="4"/>
      <c r="B163" s="32" t="s">
        <v>869</v>
      </c>
      <c r="C163" s="13" t="s">
        <v>327</v>
      </c>
      <c r="D163" s="171" t="s">
        <v>866</v>
      </c>
      <c r="E163" s="171" t="s">
        <v>860</v>
      </c>
      <c r="F163" s="171" t="s">
        <v>867</v>
      </c>
      <c r="G163" s="175" t="s">
        <v>868</v>
      </c>
      <c r="H163" s="3" t="s">
        <v>257</v>
      </c>
      <c r="I163" s="51">
        <v>0.8</v>
      </c>
      <c r="J163" s="3">
        <v>470000000</v>
      </c>
      <c r="K163" s="23" t="s">
        <v>55</v>
      </c>
      <c r="L163" s="173" t="s">
        <v>864</v>
      </c>
      <c r="M163" s="3" t="s">
        <v>854</v>
      </c>
      <c r="N163" s="36" t="s">
        <v>26</v>
      </c>
      <c r="O163" s="34" t="s">
        <v>126</v>
      </c>
      <c r="P163" s="3" t="s">
        <v>855</v>
      </c>
      <c r="Q163" s="37" t="s">
        <v>191</v>
      </c>
      <c r="R163" s="34" t="s">
        <v>192</v>
      </c>
      <c r="S163" s="26">
        <v>40</v>
      </c>
      <c r="T163" s="128">
        <v>14800</v>
      </c>
      <c r="U163" s="245">
        <f>S163*T163</f>
        <v>592000</v>
      </c>
      <c r="V163" s="245">
        <f>U163*1.12</f>
        <v>663040.0000000001</v>
      </c>
      <c r="W163" s="1" t="s">
        <v>62</v>
      </c>
      <c r="X163" s="39" t="s">
        <v>63</v>
      </c>
      <c r="Y163" s="28"/>
    </row>
    <row r="164" spans="1:25" s="5" customFormat="1" ht="63.75" customHeight="1">
      <c r="A164" s="4"/>
      <c r="B164" s="32" t="s">
        <v>870</v>
      </c>
      <c r="C164" s="13" t="s">
        <v>327</v>
      </c>
      <c r="D164" s="171" t="s">
        <v>871</v>
      </c>
      <c r="E164" s="171" t="s">
        <v>872</v>
      </c>
      <c r="F164" s="171" t="s">
        <v>873</v>
      </c>
      <c r="G164" s="176" t="s">
        <v>874</v>
      </c>
      <c r="H164" s="3" t="s">
        <v>257</v>
      </c>
      <c r="I164" s="51">
        <v>0.8</v>
      </c>
      <c r="J164" s="3">
        <v>470000000</v>
      </c>
      <c r="K164" s="23" t="s">
        <v>55</v>
      </c>
      <c r="L164" s="173" t="s">
        <v>853</v>
      </c>
      <c r="M164" s="3" t="s">
        <v>854</v>
      </c>
      <c r="N164" s="36" t="s">
        <v>26</v>
      </c>
      <c r="O164" s="34" t="s">
        <v>104</v>
      </c>
      <c r="P164" s="3" t="s">
        <v>855</v>
      </c>
      <c r="Q164" s="37" t="s">
        <v>74</v>
      </c>
      <c r="R164" s="34" t="s">
        <v>36</v>
      </c>
      <c r="S164" s="26">
        <v>99</v>
      </c>
      <c r="T164" s="177">
        <v>2800</v>
      </c>
      <c r="U164" s="253">
        <v>0</v>
      </c>
      <c r="V164" s="253">
        <v>0</v>
      </c>
      <c r="W164" s="1" t="s">
        <v>62</v>
      </c>
      <c r="X164" s="40" t="s">
        <v>63</v>
      </c>
      <c r="Y164" s="28">
        <v>11.14</v>
      </c>
    </row>
    <row r="165" spans="1:25" s="5" customFormat="1" ht="63.75" customHeight="1">
      <c r="A165" s="4"/>
      <c r="B165" s="32" t="s">
        <v>875</v>
      </c>
      <c r="C165" s="13" t="s">
        <v>327</v>
      </c>
      <c r="D165" s="171" t="s">
        <v>871</v>
      </c>
      <c r="E165" s="171" t="s">
        <v>872</v>
      </c>
      <c r="F165" s="171" t="s">
        <v>873</v>
      </c>
      <c r="G165" s="176" t="s">
        <v>874</v>
      </c>
      <c r="H165" s="3" t="s">
        <v>257</v>
      </c>
      <c r="I165" s="51">
        <v>0.8</v>
      </c>
      <c r="J165" s="3">
        <v>470000000</v>
      </c>
      <c r="K165" s="23" t="s">
        <v>55</v>
      </c>
      <c r="L165" s="173" t="s">
        <v>864</v>
      </c>
      <c r="M165" s="3" t="s">
        <v>854</v>
      </c>
      <c r="N165" s="36" t="s">
        <v>26</v>
      </c>
      <c r="O165" s="34" t="s">
        <v>126</v>
      </c>
      <c r="P165" s="3" t="s">
        <v>855</v>
      </c>
      <c r="Q165" s="37" t="s">
        <v>74</v>
      </c>
      <c r="R165" s="34" t="s">
        <v>36</v>
      </c>
      <c r="S165" s="26">
        <v>99</v>
      </c>
      <c r="T165" s="177">
        <v>2800</v>
      </c>
      <c r="U165" s="245">
        <f>S165*T165</f>
        <v>277200</v>
      </c>
      <c r="V165" s="245">
        <f>U165*1.12</f>
        <v>310464.00000000006</v>
      </c>
      <c r="W165" s="1" t="s">
        <v>62</v>
      </c>
      <c r="X165" s="40" t="s">
        <v>63</v>
      </c>
      <c r="Y165" s="28"/>
    </row>
    <row r="166" spans="1:25" s="5" customFormat="1" ht="63.75" customHeight="1">
      <c r="A166" s="4"/>
      <c r="B166" s="32" t="s">
        <v>876</v>
      </c>
      <c r="C166" s="13" t="s">
        <v>327</v>
      </c>
      <c r="D166" s="171" t="s">
        <v>877</v>
      </c>
      <c r="E166" s="171" t="s">
        <v>878</v>
      </c>
      <c r="F166" s="171" t="s">
        <v>879</v>
      </c>
      <c r="G166" s="174" t="s">
        <v>880</v>
      </c>
      <c r="H166" s="3" t="s">
        <v>257</v>
      </c>
      <c r="I166" s="51">
        <v>0.8</v>
      </c>
      <c r="J166" s="3">
        <v>470000000</v>
      </c>
      <c r="K166" s="23" t="s">
        <v>55</v>
      </c>
      <c r="L166" s="173" t="s">
        <v>853</v>
      </c>
      <c r="M166" s="3" t="s">
        <v>854</v>
      </c>
      <c r="N166" s="36" t="s">
        <v>26</v>
      </c>
      <c r="O166" s="34" t="s">
        <v>104</v>
      </c>
      <c r="P166" s="3" t="s">
        <v>855</v>
      </c>
      <c r="Q166" s="37" t="s">
        <v>74</v>
      </c>
      <c r="R166" s="34" t="s">
        <v>36</v>
      </c>
      <c r="S166" s="26">
        <v>99</v>
      </c>
      <c r="T166" s="177">
        <v>1800</v>
      </c>
      <c r="U166" s="253">
        <v>0</v>
      </c>
      <c r="V166" s="253">
        <f>U166*1.12</f>
        <v>0</v>
      </c>
      <c r="W166" s="1" t="s">
        <v>62</v>
      </c>
      <c r="X166" s="39" t="s">
        <v>63</v>
      </c>
      <c r="Y166" s="28">
        <v>11.14</v>
      </c>
    </row>
    <row r="167" spans="1:25" s="5" customFormat="1" ht="63.75" customHeight="1">
      <c r="A167" s="4"/>
      <c r="B167" s="32" t="s">
        <v>881</v>
      </c>
      <c r="C167" s="13" t="s">
        <v>327</v>
      </c>
      <c r="D167" s="171" t="s">
        <v>877</v>
      </c>
      <c r="E167" s="171" t="s">
        <v>878</v>
      </c>
      <c r="F167" s="171" t="s">
        <v>879</v>
      </c>
      <c r="G167" s="174" t="s">
        <v>880</v>
      </c>
      <c r="H167" s="3" t="s">
        <v>257</v>
      </c>
      <c r="I167" s="51">
        <v>0.8</v>
      </c>
      <c r="J167" s="3">
        <v>470000000</v>
      </c>
      <c r="K167" s="23" t="s">
        <v>55</v>
      </c>
      <c r="L167" s="173" t="s">
        <v>864</v>
      </c>
      <c r="M167" s="3" t="s">
        <v>854</v>
      </c>
      <c r="N167" s="36" t="s">
        <v>26</v>
      </c>
      <c r="O167" s="34" t="s">
        <v>126</v>
      </c>
      <c r="P167" s="3" t="s">
        <v>855</v>
      </c>
      <c r="Q167" s="37" t="s">
        <v>74</v>
      </c>
      <c r="R167" s="34" t="s">
        <v>36</v>
      </c>
      <c r="S167" s="26">
        <v>99</v>
      </c>
      <c r="T167" s="177">
        <v>1800</v>
      </c>
      <c r="U167" s="245">
        <f>S167*T167</f>
        <v>178200</v>
      </c>
      <c r="V167" s="245">
        <f>U167*1.12</f>
        <v>199584.00000000003</v>
      </c>
      <c r="W167" s="1" t="s">
        <v>62</v>
      </c>
      <c r="X167" s="39" t="s">
        <v>63</v>
      </c>
      <c r="Y167" s="28"/>
    </row>
    <row r="168" spans="1:25" s="5" customFormat="1" ht="63.75" customHeight="1">
      <c r="A168" s="4"/>
      <c r="B168" s="32" t="s">
        <v>888</v>
      </c>
      <c r="C168" s="13" t="s">
        <v>327</v>
      </c>
      <c r="D168" s="171" t="s">
        <v>889</v>
      </c>
      <c r="E168" s="171" t="s">
        <v>890</v>
      </c>
      <c r="F168" s="171" t="s">
        <v>891</v>
      </c>
      <c r="G168" s="13" t="s">
        <v>892</v>
      </c>
      <c r="H168" s="3" t="s">
        <v>257</v>
      </c>
      <c r="I168" s="51">
        <v>0.5</v>
      </c>
      <c r="J168" s="3">
        <v>470000000</v>
      </c>
      <c r="K168" s="23" t="s">
        <v>55</v>
      </c>
      <c r="L168" s="173" t="s">
        <v>893</v>
      </c>
      <c r="M168" s="3" t="s">
        <v>854</v>
      </c>
      <c r="N168" s="36" t="s">
        <v>26</v>
      </c>
      <c r="O168" s="34" t="s">
        <v>104</v>
      </c>
      <c r="P168" s="3" t="s">
        <v>894</v>
      </c>
      <c r="Q168" s="1">
        <v>715</v>
      </c>
      <c r="R168" s="1" t="s">
        <v>895</v>
      </c>
      <c r="S168" s="26">
        <v>194</v>
      </c>
      <c r="T168" s="178">
        <v>3571.42</v>
      </c>
      <c r="U168" s="253">
        <v>0</v>
      </c>
      <c r="V168" s="243">
        <f>U168*1.12</f>
        <v>0</v>
      </c>
      <c r="W168" s="32" t="s">
        <v>107</v>
      </c>
      <c r="X168" s="39" t="s">
        <v>63</v>
      </c>
      <c r="Y168" s="28" t="s">
        <v>896</v>
      </c>
    </row>
    <row r="169" spans="1:25" s="5" customFormat="1" ht="63.75" customHeight="1">
      <c r="A169" s="4"/>
      <c r="B169" s="32" t="s">
        <v>897</v>
      </c>
      <c r="C169" s="13" t="s">
        <v>327</v>
      </c>
      <c r="D169" s="171" t="s">
        <v>889</v>
      </c>
      <c r="E169" s="171" t="s">
        <v>890</v>
      </c>
      <c r="F169" s="171" t="s">
        <v>891</v>
      </c>
      <c r="G169" s="13" t="s">
        <v>892</v>
      </c>
      <c r="H169" s="3" t="s">
        <v>257</v>
      </c>
      <c r="I169" s="51">
        <v>0.5</v>
      </c>
      <c r="J169" s="3">
        <v>470000000</v>
      </c>
      <c r="K169" s="23" t="s">
        <v>55</v>
      </c>
      <c r="L169" s="173" t="s">
        <v>898</v>
      </c>
      <c r="M169" s="3" t="s">
        <v>854</v>
      </c>
      <c r="N169" s="36" t="s">
        <v>26</v>
      </c>
      <c r="O169" s="34" t="s">
        <v>126</v>
      </c>
      <c r="P169" s="3" t="s">
        <v>894</v>
      </c>
      <c r="Q169" s="1">
        <v>715</v>
      </c>
      <c r="R169" s="1" t="s">
        <v>895</v>
      </c>
      <c r="S169" s="26">
        <v>496</v>
      </c>
      <c r="T169" s="178">
        <v>2630</v>
      </c>
      <c r="U169" s="245">
        <f>S169*T169</f>
        <v>1304480</v>
      </c>
      <c r="V169" s="243">
        <f>U169*1.12</f>
        <v>1461017.6</v>
      </c>
      <c r="W169" s="32" t="s">
        <v>107</v>
      </c>
      <c r="X169" s="39" t="s">
        <v>63</v>
      </c>
      <c r="Y169" s="28"/>
    </row>
    <row r="170" spans="1:25" s="5" customFormat="1" ht="63.75" customHeight="1">
      <c r="A170" s="4"/>
      <c r="B170" s="32" t="s">
        <v>903</v>
      </c>
      <c r="C170" s="13" t="s">
        <v>327</v>
      </c>
      <c r="D170" s="171" t="s">
        <v>904</v>
      </c>
      <c r="E170" s="171" t="s">
        <v>905</v>
      </c>
      <c r="F170" s="171" t="s">
        <v>906</v>
      </c>
      <c r="G170" s="13" t="s">
        <v>907</v>
      </c>
      <c r="H170" s="3" t="s">
        <v>257</v>
      </c>
      <c r="I170" s="51">
        <v>0.5</v>
      </c>
      <c r="J170" s="3">
        <v>470000000</v>
      </c>
      <c r="K170" s="23" t="s">
        <v>55</v>
      </c>
      <c r="L170" s="2" t="s">
        <v>908</v>
      </c>
      <c r="M170" s="3" t="s">
        <v>854</v>
      </c>
      <c r="N170" s="36" t="s">
        <v>26</v>
      </c>
      <c r="O170" s="2" t="s">
        <v>909</v>
      </c>
      <c r="P170" s="3" t="s">
        <v>910</v>
      </c>
      <c r="Q170" s="1">
        <v>715</v>
      </c>
      <c r="R170" s="1" t="s">
        <v>895</v>
      </c>
      <c r="S170" s="26">
        <v>308</v>
      </c>
      <c r="T170" s="179">
        <v>5267.8</v>
      </c>
      <c r="U170" s="255">
        <v>0</v>
      </c>
      <c r="V170" s="255">
        <v>0</v>
      </c>
      <c r="W170" s="1" t="s">
        <v>62</v>
      </c>
      <c r="X170" s="39" t="s">
        <v>63</v>
      </c>
      <c r="Y170" s="28" t="s">
        <v>127</v>
      </c>
    </row>
    <row r="171" spans="1:25" s="5" customFormat="1" ht="63.75" customHeight="1">
      <c r="A171" s="4"/>
      <c r="B171" s="32" t="s">
        <v>911</v>
      </c>
      <c r="C171" s="13" t="s">
        <v>327</v>
      </c>
      <c r="D171" s="171" t="s">
        <v>904</v>
      </c>
      <c r="E171" s="171" t="s">
        <v>905</v>
      </c>
      <c r="F171" s="171" t="s">
        <v>906</v>
      </c>
      <c r="G171" s="13" t="s">
        <v>907</v>
      </c>
      <c r="H171" s="3" t="s">
        <v>257</v>
      </c>
      <c r="I171" s="51">
        <v>0.5</v>
      </c>
      <c r="J171" s="3">
        <v>470000000</v>
      </c>
      <c r="K171" s="23" t="s">
        <v>55</v>
      </c>
      <c r="L171" s="2" t="s">
        <v>912</v>
      </c>
      <c r="M171" s="3" t="s">
        <v>854</v>
      </c>
      <c r="N171" s="36" t="s">
        <v>26</v>
      </c>
      <c r="O171" s="2" t="s">
        <v>909</v>
      </c>
      <c r="P171" s="3" t="s">
        <v>910</v>
      </c>
      <c r="Q171" s="1">
        <v>715</v>
      </c>
      <c r="R171" s="1" t="s">
        <v>895</v>
      </c>
      <c r="S171" s="26">
        <v>309</v>
      </c>
      <c r="T171" s="179">
        <v>5267.8</v>
      </c>
      <c r="U171" s="245">
        <f>S171*T171</f>
        <v>1627750.2</v>
      </c>
      <c r="V171" s="245">
        <f aca="true" t="shared" si="4" ref="V171:V177">U171*1.12</f>
        <v>1823080.2240000002</v>
      </c>
      <c r="W171" s="1" t="s">
        <v>62</v>
      </c>
      <c r="X171" s="39" t="s">
        <v>63</v>
      </c>
      <c r="Y171" s="28"/>
    </row>
    <row r="172" spans="1:25" s="5" customFormat="1" ht="63.75" customHeight="1">
      <c r="A172" s="4"/>
      <c r="B172" s="32" t="s">
        <v>929</v>
      </c>
      <c r="C172" s="13" t="s">
        <v>327</v>
      </c>
      <c r="D172" s="171" t="s">
        <v>930</v>
      </c>
      <c r="E172" s="171" t="s">
        <v>931</v>
      </c>
      <c r="F172" s="171" t="s">
        <v>927</v>
      </c>
      <c r="G172" s="13" t="s">
        <v>932</v>
      </c>
      <c r="H172" s="3" t="s">
        <v>257</v>
      </c>
      <c r="I172" s="51">
        <v>0</v>
      </c>
      <c r="J172" s="3">
        <v>470000000</v>
      </c>
      <c r="K172" s="23" t="s">
        <v>55</v>
      </c>
      <c r="L172" s="173" t="s">
        <v>933</v>
      </c>
      <c r="M172" s="3" t="s">
        <v>854</v>
      </c>
      <c r="N172" s="36" t="s">
        <v>26</v>
      </c>
      <c r="O172" s="34" t="s">
        <v>126</v>
      </c>
      <c r="P172" s="34" t="s">
        <v>59</v>
      </c>
      <c r="Q172" s="37" t="s">
        <v>74</v>
      </c>
      <c r="R172" s="34" t="s">
        <v>36</v>
      </c>
      <c r="S172" s="26">
        <v>220</v>
      </c>
      <c r="T172" s="26">
        <v>950</v>
      </c>
      <c r="U172" s="253">
        <v>0</v>
      </c>
      <c r="V172" s="243">
        <f t="shared" si="4"/>
        <v>0</v>
      </c>
      <c r="W172" s="32" t="s">
        <v>107</v>
      </c>
      <c r="X172" s="39" t="s">
        <v>63</v>
      </c>
      <c r="Y172" s="28">
        <v>11</v>
      </c>
    </row>
    <row r="173" spans="1:25" s="5" customFormat="1" ht="63.75" customHeight="1">
      <c r="A173" s="4"/>
      <c r="B173" s="32" t="s">
        <v>934</v>
      </c>
      <c r="C173" s="13" t="s">
        <v>327</v>
      </c>
      <c r="D173" s="171" t="s">
        <v>930</v>
      </c>
      <c r="E173" s="171" t="s">
        <v>931</v>
      </c>
      <c r="F173" s="171" t="s">
        <v>927</v>
      </c>
      <c r="G173" s="13" t="s">
        <v>932</v>
      </c>
      <c r="H173" s="3" t="s">
        <v>257</v>
      </c>
      <c r="I173" s="51">
        <v>0</v>
      </c>
      <c r="J173" s="3">
        <v>470000000</v>
      </c>
      <c r="K173" s="23" t="s">
        <v>55</v>
      </c>
      <c r="L173" s="173" t="s">
        <v>912</v>
      </c>
      <c r="M173" s="3" t="s">
        <v>854</v>
      </c>
      <c r="N173" s="36" t="s">
        <v>26</v>
      </c>
      <c r="O173" s="34" t="s">
        <v>126</v>
      </c>
      <c r="P173" s="34" t="s">
        <v>59</v>
      </c>
      <c r="Q173" s="37" t="s">
        <v>74</v>
      </c>
      <c r="R173" s="34" t="s">
        <v>36</v>
      </c>
      <c r="S173" s="26">
        <v>220</v>
      </c>
      <c r="T173" s="26">
        <v>950</v>
      </c>
      <c r="U173" s="245">
        <f>S173*T173</f>
        <v>209000</v>
      </c>
      <c r="V173" s="243">
        <f t="shared" si="4"/>
        <v>234080.00000000003</v>
      </c>
      <c r="W173" s="32" t="s">
        <v>107</v>
      </c>
      <c r="X173" s="39" t="s">
        <v>63</v>
      </c>
      <c r="Y173" s="28"/>
    </row>
    <row r="174" spans="1:25" s="5" customFormat="1" ht="63.75" customHeight="1">
      <c r="A174" s="4"/>
      <c r="B174" s="32" t="s">
        <v>935</v>
      </c>
      <c r="C174" s="13" t="s">
        <v>327</v>
      </c>
      <c r="D174" s="171" t="s">
        <v>930</v>
      </c>
      <c r="E174" s="171" t="s">
        <v>931</v>
      </c>
      <c r="F174" s="171" t="s">
        <v>936</v>
      </c>
      <c r="G174" s="65" t="s">
        <v>937</v>
      </c>
      <c r="H174" s="3" t="s">
        <v>257</v>
      </c>
      <c r="I174" s="51">
        <v>0</v>
      </c>
      <c r="J174" s="3">
        <v>470000000</v>
      </c>
      <c r="K174" s="23" t="s">
        <v>55</v>
      </c>
      <c r="L174" s="173" t="s">
        <v>933</v>
      </c>
      <c r="M174" s="3" t="s">
        <v>854</v>
      </c>
      <c r="N174" s="36" t="s">
        <v>26</v>
      </c>
      <c r="O174" s="34" t="s">
        <v>126</v>
      </c>
      <c r="P174" s="34" t="s">
        <v>59</v>
      </c>
      <c r="Q174" s="37" t="s">
        <v>74</v>
      </c>
      <c r="R174" s="34" t="s">
        <v>36</v>
      </c>
      <c r="S174" s="26">
        <v>1650</v>
      </c>
      <c r="T174" s="26">
        <v>700</v>
      </c>
      <c r="U174" s="253">
        <v>0</v>
      </c>
      <c r="V174" s="243">
        <f t="shared" si="4"/>
        <v>0</v>
      </c>
      <c r="W174" s="32" t="s">
        <v>107</v>
      </c>
      <c r="X174" s="39" t="s">
        <v>63</v>
      </c>
      <c r="Y174" s="28" t="s">
        <v>127</v>
      </c>
    </row>
    <row r="175" spans="1:25" s="5" customFormat="1" ht="63.75" customHeight="1">
      <c r="A175" s="4"/>
      <c r="B175" s="32" t="s">
        <v>938</v>
      </c>
      <c r="C175" s="13" t="s">
        <v>327</v>
      </c>
      <c r="D175" s="171" t="s">
        <v>930</v>
      </c>
      <c r="E175" s="171" t="s">
        <v>931</v>
      </c>
      <c r="F175" s="171" t="s">
        <v>936</v>
      </c>
      <c r="G175" s="65" t="s">
        <v>937</v>
      </c>
      <c r="H175" s="3" t="s">
        <v>257</v>
      </c>
      <c r="I175" s="51">
        <v>0</v>
      </c>
      <c r="J175" s="3">
        <v>470000000</v>
      </c>
      <c r="K175" s="23" t="s">
        <v>55</v>
      </c>
      <c r="L175" s="173" t="s">
        <v>912</v>
      </c>
      <c r="M175" s="3" t="s">
        <v>854</v>
      </c>
      <c r="N175" s="36" t="s">
        <v>26</v>
      </c>
      <c r="O175" s="34" t="s">
        <v>126</v>
      </c>
      <c r="P175" s="34" t="s">
        <v>59</v>
      </c>
      <c r="Q175" s="37" t="s">
        <v>74</v>
      </c>
      <c r="R175" s="34" t="s">
        <v>36</v>
      </c>
      <c r="S175" s="26">
        <v>1645</v>
      </c>
      <c r="T175" s="26">
        <v>700</v>
      </c>
      <c r="U175" s="245">
        <f>S175*T175</f>
        <v>1151500</v>
      </c>
      <c r="V175" s="243">
        <f t="shared" si="4"/>
        <v>1289680.0000000002</v>
      </c>
      <c r="W175" s="32" t="s">
        <v>107</v>
      </c>
      <c r="X175" s="39" t="s">
        <v>63</v>
      </c>
      <c r="Y175" s="28"/>
    </row>
    <row r="176" spans="1:25" s="5" customFormat="1" ht="63.75" customHeight="1">
      <c r="A176" s="4"/>
      <c r="B176" s="32" t="s">
        <v>939</v>
      </c>
      <c r="C176" s="13" t="s">
        <v>327</v>
      </c>
      <c r="D176" s="171" t="s">
        <v>940</v>
      </c>
      <c r="E176" s="171" t="s">
        <v>941</v>
      </c>
      <c r="F176" s="171" t="s">
        <v>942</v>
      </c>
      <c r="G176" s="180" t="s">
        <v>943</v>
      </c>
      <c r="H176" s="3" t="s">
        <v>257</v>
      </c>
      <c r="I176" s="51">
        <v>0.4</v>
      </c>
      <c r="J176" s="3">
        <v>470000000</v>
      </c>
      <c r="K176" s="23" t="s">
        <v>55</v>
      </c>
      <c r="L176" s="173" t="s">
        <v>933</v>
      </c>
      <c r="M176" s="3" t="s">
        <v>854</v>
      </c>
      <c r="N176" s="36" t="s">
        <v>26</v>
      </c>
      <c r="O176" s="34" t="s">
        <v>126</v>
      </c>
      <c r="P176" s="34" t="s">
        <v>59</v>
      </c>
      <c r="Q176" s="37" t="s">
        <v>74</v>
      </c>
      <c r="R176" s="34" t="s">
        <v>36</v>
      </c>
      <c r="S176" s="26">
        <v>62</v>
      </c>
      <c r="T176" s="26">
        <v>6000</v>
      </c>
      <c r="U176" s="253">
        <v>0</v>
      </c>
      <c r="V176" s="243">
        <f t="shared" si="4"/>
        <v>0</v>
      </c>
      <c r="W176" s="32" t="s">
        <v>107</v>
      </c>
      <c r="X176" s="39" t="s">
        <v>63</v>
      </c>
      <c r="Y176" s="28" t="s">
        <v>944</v>
      </c>
    </row>
    <row r="177" spans="1:25" s="5" customFormat="1" ht="63.75" customHeight="1">
      <c r="A177" s="4"/>
      <c r="B177" s="32" t="s">
        <v>945</v>
      </c>
      <c r="C177" s="13" t="s">
        <v>327</v>
      </c>
      <c r="D177" s="171" t="s">
        <v>940</v>
      </c>
      <c r="E177" s="171" t="s">
        <v>941</v>
      </c>
      <c r="F177" s="171" t="s">
        <v>942</v>
      </c>
      <c r="G177" s="180" t="s">
        <v>946</v>
      </c>
      <c r="H177" s="3" t="s">
        <v>257</v>
      </c>
      <c r="I177" s="51">
        <v>0.4</v>
      </c>
      <c r="J177" s="3">
        <v>470000000</v>
      </c>
      <c r="K177" s="23" t="s">
        <v>55</v>
      </c>
      <c r="L177" s="173" t="s">
        <v>947</v>
      </c>
      <c r="M177" s="3" t="s">
        <v>854</v>
      </c>
      <c r="N177" s="36" t="s">
        <v>26</v>
      </c>
      <c r="O177" s="34" t="s">
        <v>126</v>
      </c>
      <c r="P177" s="34" t="s">
        <v>59</v>
      </c>
      <c r="Q177" s="37" t="s">
        <v>74</v>
      </c>
      <c r="R177" s="34" t="s">
        <v>36</v>
      </c>
      <c r="S177" s="26">
        <v>1900</v>
      </c>
      <c r="T177" s="26">
        <v>800</v>
      </c>
      <c r="U177" s="245">
        <f>S177*T177</f>
        <v>1520000</v>
      </c>
      <c r="V177" s="243">
        <f t="shared" si="4"/>
        <v>1702400.0000000002</v>
      </c>
      <c r="W177" s="32" t="s">
        <v>107</v>
      </c>
      <c r="X177" s="39" t="s">
        <v>63</v>
      </c>
      <c r="Y177" s="28"/>
    </row>
    <row r="178" spans="1:25" s="5" customFormat="1" ht="63.75" customHeight="1">
      <c r="A178" s="4"/>
      <c r="B178" s="32" t="s">
        <v>948</v>
      </c>
      <c r="C178" s="27" t="s">
        <v>14</v>
      </c>
      <c r="D178" s="3" t="s">
        <v>949</v>
      </c>
      <c r="E178" s="3" t="s">
        <v>950</v>
      </c>
      <c r="F178" s="3" t="s">
        <v>951</v>
      </c>
      <c r="G178" s="13" t="s">
        <v>952</v>
      </c>
      <c r="H178" s="1" t="s">
        <v>54</v>
      </c>
      <c r="I178" s="51">
        <v>0.4</v>
      </c>
      <c r="J178" s="3">
        <v>470000000</v>
      </c>
      <c r="K178" s="23" t="s">
        <v>55</v>
      </c>
      <c r="L178" s="1" t="s">
        <v>953</v>
      </c>
      <c r="M178" s="3" t="s">
        <v>954</v>
      </c>
      <c r="N178" s="36" t="s">
        <v>26</v>
      </c>
      <c r="O178" s="192" t="s">
        <v>104</v>
      </c>
      <c r="P178" s="34" t="s">
        <v>59</v>
      </c>
      <c r="Q178" s="37" t="s">
        <v>191</v>
      </c>
      <c r="R178" s="34" t="s">
        <v>192</v>
      </c>
      <c r="S178" s="22">
        <v>1200</v>
      </c>
      <c r="T178" s="144">
        <v>5357.15</v>
      </c>
      <c r="U178" s="63">
        <v>0</v>
      </c>
      <c r="V178" s="63">
        <v>0</v>
      </c>
      <c r="W178" s="1" t="s">
        <v>62</v>
      </c>
      <c r="X178" s="40" t="s">
        <v>63</v>
      </c>
      <c r="Y178" s="28">
        <v>11.14</v>
      </c>
    </row>
    <row r="179" spans="1:25" s="5" customFormat="1" ht="63.75" customHeight="1">
      <c r="A179" s="4"/>
      <c r="B179" s="32" t="s">
        <v>955</v>
      </c>
      <c r="C179" s="27" t="s">
        <v>14</v>
      </c>
      <c r="D179" s="3" t="s">
        <v>949</v>
      </c>
      <c r="E179" s="3" t="s">
        <v>950</v>
      </c>
      <c r="F179" s="3" t="s">
        <v>951</v>
      </c>
      <c r="G179" s="13" t="s">
        <v>952</v>
      </c>
      <c r="H179" s="1" t="s">
        <v>54</v>
      </c>
      <c r="I179" s="51">
        <v>0.4</v>
      </c>
      <c r="J179" s="3">
        <v>470000000</v>
      </c>
      <c r="K179" s="23" t="s">
        <v>55</v>
      </c>
      <c r="L179" s="1" t="s">
        <v>2041</v>
      </c>
      <c r="M179" s="3" t="s">
        <v>954</v>
      </c>
      <c r="N179" s="36" t="s">
        <v>26</v>
      </c>
      <c r="O179" s="192" t="s">
        <v>126</v>
      </c>
      <c r="P179" s="34" t="s">
        <v>957</v>
      </c>
      <c r="Q179" s="37" t="s">
        <v>191</v>
      </c>
      <c r="R179" s="34" t="s">
        <v>192</v>
      </c>
      <c r="S179" s="22">
        <v>1200</v>
      </c>
      <c r="T179" s="144">
        <v>5357.15</v>
      </c>
      <c r="U179" s="30">
        <f>S179*T179</f>
        <v>6428580</v>
      </c>
      <c r="V179" s="30">
        <f>U179*1.12</f>
        <v>7200009.600000001</v>
      </c>
      <c r="W179" s="1" t="s">
        <v>62</v>
      </c>
      <c r="X179" s="40" t="s">
        <v>63</v>
      </c>
      <c r="Y179" s="28"/>
    </row>
    <row r="180" spans="1:25" s="5" customFormat="1" ht="63.75" customHeight="1">
      <c r="A180" s="4"/>
      <c r="B180" s="32" t="s">
        <v>958</v>
      </c>
      <c r="C180" s="27" t="s">
        <v>14</v>
      </c>
      <c r="D180" s="3" t="s">
        <v>959</v>
      </c>
      <c r="E180" s="3" t="s">
        <v>960</v>
      </c>
      <c r="F180" s="3" t="s">
        <v>961</v>
      </c>
      <c r="G180" s="13" t="s">
        <v>962</v>
      </c>
      <c r="H180" s="1" t="s">
        <v>257</v>
      </c>
      <c r="I180" s="39">
        <v>0.1</v>
      </c>
      <c r="J180" s="3">
        <v>470000000</v>
      </c>
      <c r="K180" s="23" t="s">
        <v>55</v>
      </c>
      <c r="L180" s="1" t="s">
        <v>963</v>
      </c>
      <c r="M180" s="3" t="s">
        <v>954</v>
      </c>
      <c r="N180" s="36" t="s">
        <v>26</v>
      </c>
      <c r="O180" s="34" t="s">
        <v>126</v>
      </c>
      <c r="P180" s="34" t="s">
        <v>59</v>
      </c>
      <c r="Q180" s="37" t="s">
        <v>74</v>
      </c>
      <c r="R180" s="34" t="s">
        <v>36</v>
      </c>
      <c r="S180" s="22">
        <v>57</v>
      </c>
      <c r="T180" s="144">
        <v>39900</v>
      </c>
      <c r="U180" s="253">
        <v>0</v>
      </c>
      <c r="V180" s="243">
        <f aca="true" t="shared" si="5" ref="V180:V206">U180*1.12</f>
        <v>0</v>
      </c>
      <c r="W180" s="32" t="s">
        <v>107</v>
      </c>
      <c r="X180" s="39" t="s">
        <v>63</v>
      </c>
      <c r="Y180" s="28" t="s">
        <v>964</v>
      </c>
    </row>
    <row r="181" spans="1:25" s="5" customFormat="1" ht="63.75" customHeight="1">
      <c r="A181" s="4"/>
      <c r="B181" s="32" t="s">
        <v>965</v>
      </c>
      <c r="C181" s="27" t="s">
        <v>14</v>
      </c>
      <c r="D181" s="3" t="s">
        <v>959</v>
      </c>
      <c r="E181" s="3" t="s">
        <v>960</v>
      </c>
      <c r="F181" s="3" t="s">
        <v>961</v>
      </c>
      <c r="G181" s="13"/>
      <c r="H181" s="1" t="s">
        <v>257</v>
      </c>
      <c r="I181" s="39">
        <v>0</v>
      </c>
      <c r="J181" s="3">
        <v>470000000</v>
      </c>
      <c r="K181" s="23" t="s">
        <v>55</v>
      </c>
      <c r="L181" s="1" t="s">
        <v>956</v>
      </c>
      <c r="M181" s="3" t="s">
        <v>954</v>
      </c>
      <c r="N181" s="36" t="s">
        <v>26</v>
      </c>
      <c r="O181" s="34" t="s">
        <v>126</v>
      </c>
      <c r="P181" s="34" t="s">
        <v>59</v>
      </c>
      <c r="Q181" s="37" t="s">
        <v>74</v>
      </c>
      <c r="R181" s="34" t="s">
        <v>36</v>
      </c>
      <c r="S181" s="22">
        <v>40</v>
      </c>
      <c r="T181" s="144">
        <v>39900</v>
      </c>
      <c r="U181" s="245">
        <f>S181*T181</f>
        <v>1596000</v>
      </c>
      <c r="V181" s="243">
        <f t="shared" si="5"/>
        <v>1787520.0000000002</v>
      </c>
      <c r="W181" s="32" t="s">
        <v>107</v>
      </c>
      <c r="X181" s="39" t="s">
        <v>63</v>
      </c>
      <c r="Y181" s="28"/>
    </row>
    <row r="182" spans="1:25" s="5" customFormat="1" ht="63.75" customHeight="1">
      <c r="A182" s="4"/>
      <c r="B182" s="32" t="s">
        <v>966</v>
      </c>
      <c r="C182" s="13" t="s">
        <v>14</v>
      </c>
      <c r="D182" s="3" t="s">
        <v>381</v>
      </c>
      <c r="E182" s="3" t="s">
        <v>382</v>
      </c>
      <c r="F182" s="3" t="s">
        <v>383</v>
      </c>
      <c r="G182" s="13" t="s">
        <v>967</v>
      </c>
      <c r="H182" s="1" t="s">
        <v>54</v>
      </c>
      <c r="I182" s="39">
        <v>0.1</v>
      </c>
      <c r="J182" s="3">
        <v>470000000</v>
      </c>
      <c r="K182" s="23" t="s">
        <v>55</v>
      </c>
      <c r="L182" s="2" t="s">
        <v>963</v>
      </c>
      <c r="M182" s="3" t="s">
        <v>954</v>
      </c>
      <c r="N182" s="36" t="s">
        <v>26</v>
      </c>
      <c r="O182" s="34" t="s">
        <v>126</v>
      </c>
      <c r="P182" s="34" t="s">
        <v>59</v>
      </c>
      <c r="Q182" s="37" t="s">
        <v>74</v>
      </c>
      <c r="R182" s="34" t="s">
        <v>36</v>
      </c>
      <c r="S182" s="22">
        <v>30</v>
      </c>
      <c r="T182" s="144">
        <v>51900</v>
      </c>
      <c r="U182" s="253">
        <v>0</v>
      </c>
      <c r="V182" s="243">
        <f t="shared" si="5"/>
        <v>0</v>
      </c>
      <c r="W182" s="32" t="s">
        <v>107</v>
      </c>
      <c r="X182" s="39" t="s">
        <v>63</v>
      </c>
      <c r="Y182" s="28" t="s">
        <v>968</v>
      </c>
    </row>
    <row r="183" spans="1:25" s="5" customFormat="1" ht="63.75" customHeight="1">
      <c r="A183" s="4"/>
      <c r="B183" s="32" t="s">
        <v>969</v>
      </c>
      <c r="C183" s="13" t="s">
        <v>14</v>
      </c>
      <c r="D183" s="3" t="s">
        <v>381</v>
      </c>
      <c r="E183" s="3" t="s">
        <v>382</v>
      </c>
      <c r="F183" s="3" t="s">
        <v>383</v>
      </c>
      <c r="G183" s="13" t="s">
        <v>970</v>
      </c>
      <c r="H183" s="1" t="s">
        <v>257</v>
      </c>
      <c r="I183" s="39">
        <v>0</v>
      </c>
      <c r="J183" s="3">
        <v>470000000</v>
      </c>
      <c r="K183" s="23" t="s">
        <v>55</v>
      </c>
      <c r="L183" s="1" t="s">
        <v>956</v>
      </c>
      <c r="M183" s="3" t="s">
        <v>954</v>
      </c>
      <c r="N183" s="36" t="s">
        <v>26</v>
      </c>
      <c r="O183" s="34" t="s">
        <v>126</v>
      </c>
      <c r="P183" s="34" t="s">
        <v>59</v>
      </c>
      <c r="Q183" s="37" t="s">
        <v>74</v>
      </c>
      <c r="R183" s="34" t="s">
        <v>36</v>
      </c>
      <c r="S183" s="22">
        <v>45</v>
      </c>
      <c r="T183" s="144">
        <v>51900</v>
      </c>
      <c r="U183" s="245">
        <f>S183*T183</f>
        <v>2335500</v>
      </c>
      <c r="V183" s="243">
        <f t="shared" si="5"/>
        <v>2615760.0000000005</v>
      </c>
      <c r="W183" s="32" t="s">
        <v>107</v>
      </c>
      <c r="X183" s="39" t="s">
        <v>63</v>
      </c>
      <c r="Y183" s="28"/>
    </row>
    <row r="184" spans="1:25" s="5" customFormat="1" ht="63.75" customHeight="1">
      <c r="A184" s="4"/>
      <c r="B184" s="32" t="s">
        <v>973</v>
      </c>
      <c r="C184" s="27" t="s">
        <v>14</v>
      </c>
      <c r="D184" s="3" t="s">
        <v>974</v>
      </c>
      <c r="E184" s="3" t="s">
        <v>975</v>
      </c>
      <c r="F184" s="3" t="s">
        <v>976</v>
      </c>
      <c r="G184" s="13" t="s">
        <v>977</v>
      </c>
      <c r="H184" s="1" t="s">
        <v>257</v>
      </c>
      <c r="I184" s="39">
        <v>0.1</v>
      </c>
      <c r="J184" s="3">
        <v>470000000</v>
      </c>
      <c r="K184" s="23" t="s">
        <v>55</v>
      </c>
      <c r="L184" s="2" t="s">
        <v>963</v>
      </c>
      <c r="M184" s="3" t="s">
        <v>954</v>
      </c>
      <c r="N184" s="36" t="s">
        <v>26</v>
      </c>
      <c r="O184" s="34" t="s">
        <v>126</v>
      </c>
      <c r="P184" s="34" t="s">
        <v>59</v>
      </c>
      <c r="Q184" s="37" t="s">
        <v>74</v>
      </c>
      <c r="R184" s="34" t="s">
        <v>36</v>
      </c>
      <c r="S184" s="22">
        <v>32</v>
      </c>
      <c r="T184" s="144">
        <v>15000</v>
      </c>
      <c r="U184" s="253">
        <v>0</v>
      </c>
      <c r="V184" s="243">
        <f t="shared" si="5"/>
        <v>0</v>
      </c>
      <c r="W184" s="32" t="s">
        <v>107</v>
      </c>
      <c r="X184" s="39" t="s">
        <v>63</v>
      </c>
      <c r="Y184" s="28" t="s">
        <v>964</v>
      </c>
    </row>
    <row r="185" spans="1:25" s="5" customFormat="1" ht="63.75" customHeight="1">
      <c r="A185" s="4"/>
      <c r="B185" s="32" t="s">
        <v>978</v>
      </c>
      <c r="C185" s="27" t="s">
        <v>14</v>
      </c>
      <c r="D185" s="3" t="s">
        <v>974</v>
      </c>
      <c r="E185" s="3" t="s">
        <v>975</v>
      </c>
      <c r="F185" s="3" t="s">
        <v>976</v>
      </c>
      <c r="G185" s="13" t="s">
        <v>979</v>
      </c>
      <c r="H185" s="1" t="s">
        <v>257</v>
      </c>
      <c r="I185" s="39">
        <v>0</v>
      </c>
      <c r="J185" s="3">
        <v>470000000</v>
      </c>
      <c r="K185" s="23" t="s">
        <v>55</v>
      </c>
      <c r="L185" s="1" t="s">
        <v>956</v>
      </c>
      <c r="M185" s="3" t="s">
        <v>954</v>
      </c>
      <c r="N185" s="36" t="s">
        <v>26</v>
      </c>
      <c r="O185" s="34" t="s">
        <v>126</v>
      </c>
      <c r="P185" s="34" t="s">
        <v>59</v>
      </c>
      <c r="Q185" s="37" t="s">
        <v>74</v>
      </c>
      <c r="R185" s="34" t="s">
        <v>36</v>
      </c>
      <c r="S185" s="22">
        <v>20</v>
      </c>
      <c r="T185" s="144">
        <v>15000</v>
      </c>
      <c r="U185" s="245">
        <f>S185*T185</f>
        <v>300000</v>
      </c>
      <c r="V185" s="243">
        <f t="shared" si="5"/>
        <v>336000.00000000006</v>
      </c>
      <c r="W185" s="32" t="s">
        <v>107</v>
      </c>
      <c r="X185" s="39" t="s">
        <v>63</v>
      </c>
      <c r="Y185" s="28"/>
    </row>
    <row r="186" spans="1:25" s="5" customFormat="1" ht="63.75" customHeight="1">
      <c r="A186" s="4"/>
      <c r="B186" s="32" t="s">
        <v>980</v>
      </c>
      <c r="C186" s="27" t="s">
        <v>14</v>
      </c>
      <c r="D186" s="3" t="s">
        <v>981</v>
      </c>
      <c r="E186" s="3" t="s">
        <v>982</v>
      </c>
      <c r="F186" s="3" t="s">
        <v>982</v>
      </c>
      <c r="G186" s="3" t="s">
        <v>983</v>
      </c>
      <c r="H186" s="1" t="s">
        <v>257</v>
      </c>
      <c r="I186" s="39">
        <v>0</v>
      </c>
      <c r="J186" s="3">
        <v>470000000</v>
      </c>
      <c r="K186" s="23" t="s">
        <v>55</v>
      </c>
      <c r="L186" s="1" t="s">
        <v>984</v>
      </c>
      <c r="M186" s="3" t="s">
        <v>954</v>
      </c>
      <c r="N186" s="36" t="s">
        <v>26</v>
      </c>
      <c r="O186" s="64" t="s">
        <v>985</v>
      </c>
      <c r="P186" s="34" t="s">
        <v>59</v>
      </c>
      <c r="Q186" s="37" t="s">
        <v>74</v>
      </c>
      <c r="R186" s="34" t="s">
        <v>36</v>
      </c>
      <c r="S186" s="22">
        <v>5</v>
      </c>
      <c r="T186" s="144">
        <v>71429</v>
      </c>
      <c r="U186" s="253">
        <v>0</v>
      </c>
      <c r="V186" s="243">
        <f t="shared" si="5"/>
        <v>0</v>
      </c>
      <c r="W186" s="32" t="s">
        <v>107</v>
      </c>
      <c r="X186" s="40" t="s">
        <v>63</v>
      </c>
      <c r="Y186" s="28">
        <v>11</v>
      </c>
    </row>
    <row r="187" spans="1:25" s="5" customFormat="1" ht="63.75" customHeight="1">
      <c r="A187" s="4"/>
      <c r="B187" s="32" t="s">
        <v>986</v>
      </c>
      <c r="C187" s="27" t="s">
        <v>14</v>
      </c>
      <c r="D187" s="3" t="s">
        <v>981</v>
      </c>
      <c r="E187" s="3" t="s">
        <v>982</v>
      </c>
      <c r="F187" s="3" t="s">
        <v>982</v>
      </c>
      <c r="G187" s="3" t="s">
        <v>983</v>
      </c>
      <c r="H187" s="1" t="s">
        <v>257</v>
      </c>
      <c r="I187" s="39">
        <v>0</v>
      </c>
      <c r="J187" s="3">
        <v>470000000</v>
      </c>
      <c r="K187" s="23" t="s">
        <v>55</v>
      </c>
      <c r="L187" s="1" t="s">
        <v>987</v>
      </c>
      <c r="M187" s="3" t="s">
        <v>954</v>
      </c>
      <c r="N187" s="36" t="s">
        <v>26</v>
      </c>
      <c r="O187" s="64" t="s">
        <v>985</v>
      </c>
      <c r="P187" s="34" t="s">
        <v>59</v>
      </c>
      <c r="Q187" s="37" t="s">
        <v>74</v>
      </c>
      <c r="R187" s="34" t="s">
        <v>36</v>
      </c>
      <c r="S187" s="22">
        <v>5</v>
      </c>
      <c r="T187" s="144">
        <v>71429</v>
      </c>
      <c r="U187" s="245">
        <f>S187*T187</f>
        <v>357145</v>
      </c>
      <c r="V187" s="243">
        <f t="shared" si="5"/>
        <v>400002.4</v>
      </c>
      <c r="W187" s="32" t="s">
        <v>107</v>
      </c>
      <c r="X187" s="40" t="s">
        <v>63</v>
      </c>
      <c r="Y187" s="28"/>
    </row>
    <row r="188" spans="1:25" s="5" customFormat="1" ht="63.75" customHeight="1">
      <c r="A188" s="4"/>
      <c r="B188" s="32" t="s">
        <v>988</v>
      </c>
      <c r="C188" s="27" t="s">
        <v>14</v>
      </c>
      <c r="D188" s="3" t="s">
        <v>981</v>
      </c>
      <c r="E188" s="3" t="s">
        <v>982</v>
      </c>
      <c r="F188" s="3" t="s">
        <v>982</v>
      </c>
      <c r="G188" s="3" t="s">
        <v>989</v>
      </c>
      <c r="H188" s="1" t="s">
        <v>257</v>
      </c>
      <c r="I188" s="39">
        <v>0</v>
      </c>
      <c r="J188" s="3">
        <v>470000000</v>
      </c>
      <c r="K188" s="23" t="s">
        <v>55</v>
      </c>
      <c r="L188" s="1" t="s">
        <v>984</v>
      </c>
      <c r="M188" s="3" t="s">
        <v>954</v>
      </c>
      <c r="N188" s="36" t="s">
        <v>26</v>
      </c>
      <c r="O188" s="64" t="s">
        <v>985</v>
      </c>
      <c r="P188" s="34" t="s">
        <v>59</v>
      </c>
      <c r="Q188" s="37" t="s">
        <v>74</v>
      </c>
      <c r="R188" s="34" t="s">
        <v>36</v>
      </c>
      <c r="S188" s="22">
        <v>50</v>
      </c>
      <c r="T188" s="144">
        <v>31250</v>
      </c>
      <c r="U188" s="253">
        <v>0</v>
      </c>
      <c r="V188" s="243">
        <f t="shared" si="5"/>
        <v>0</v>
      </c>
      <c r="W188" s="32" t="s">
        <v>107</v>
      </c>
      <c r="X188" s="39" t="s">
        <v>63</v>
      </c>
      <c r="Y188" s="28">
        <v>11</v>
      </c>
    </row>
    <row r="189" spans="1:25" s="5" customFormat="1" ht="63.75" customHeight="1">
      <c r="A189" s="4"/>
      <c r="B189" s="32" t="s">
        <v>990</v>
      </c>
      <c r="C189" s="27" t="s">
        <v>14</v>
      </c>
      <c r="D189" s="3" t="s">
        <v>981</v>
      </c>
      <c r="E189" s="3" t="s">
        <v>982</v>
      </c>
      <c r="F189" s="3" t="s">
        <v>982</v>
      </c>
      <c r="G189" s="3" t="s">
        <v>989</v>
      </c>
      <c r="H189" s="1" t="s">
        <v>257</v>
      </c>
      <c r="I189" s="39">
        <v>0</v>
      </c>
      <c r="J189" s="3">
        <v>470000000</v>
      </c>
      <c r="K189" s="23" t="s">
        <v>55</v>
      </c>
      <c r="L189" s="1" t="s">
        <v>987</v>
      </c>
      <c r="M189" s="3" t="s">
        <v>954</v>
      </c>
      <c r="N189" s="36" t="s">
        <v>26</v>
      </c>
      <c r="O189" s="64" t="s">
        <v>985</v>
      </c>
      <c r="P189" s="34" t="s">
        <v>59</v>
      </c>
      <c r="Q189" s="37" t="s">
        <v>74</v>
      </c>
      <c r="R189" s="34" t="s">
        <v>36</v>
      </c>
      <c r="S189" s="22">
        <v>50</v>
      </c>
      <c r="T189" s="144">
        <v>31250</v>
      </c>
      <c r="U189" s="245">
        <f>S189*T189</f>
        <v>1562500</v>
      </c>
      <c r="V189" s="243">
        <f t="shared" si="5"/>
        <v>1750000.0000000002</v>
      </c>
      <c r="W189" s="32" t="s">
        <v>107</v>
      </c>
      <c r="X189" s="39" t="s">
        <v>63</v>
      </c>
      <c r="Y189" s="28"/>
    </row>
    <row r="190" spans="1:25" s="5" customFormat="1" ht="63.75" customHeight="1">
      <c r="A190" s="4"/>
      <c r="B190" s="32" t="s">
        <v>991</v>
      </c>
      <c r="C190" s="27" t="s">
        <v>14</v>
      </c>
      <c r="D190" s="3" t="s">
        <v>981</v>
      </c>
      <c r="E190" s="3" t="s">
        <v>982</v>
      </c>
      <c r="F190" s="3" t="s">
        <v>982</v>
      </c>
      <c r="G190" s="3" t="s">
        <v>992</v>
      </c>
      <c r="H190" s="1" t="s">
        <v>257</v>
      </c>
      <c r="I190" s="39">
        <v>0</v>
      </c>
      <c r="J190" s="3">
        <v>470000000</v>
      </c>
      <c r="K190" s="23" t="s">
        <v>55</v>
      </c>
      <c r="L190" s="1" t="s">
        <v>984</v>
      </c>
      <c r="M190" s="3" t="s">
        <v>954</v>
      </c>
      <c r="N190" s="36" t="s">
        <v>26</v>
      </c>
      <c r="O190" s="64" t="s">
        <v>985</v>
      </c>
      <c r="P190" s="34" t="s">
        <v>59</v>
      </c>
      <c r="Q190" s="37" t="s">
        <v>74</v>
      </c>
      <c r="R190" s="34" t="s">
        <v>36</v>
      </c>
      <c r="S190" s="22">
        <v>22</v>
      </c>
      <c r="T190" s="144">
        <v>33035.71</v>
      </c>
      <c r="U190" s="253">
        <v>0</v>
      </c>
      <c r="V190" s="243">
        <f t="shared" si="5"/>
        <v>0</v>
      </c>
      <c r="W190" s="32" t="s">
        <v>107</v>
      </c>
      <c r="X190" s="40" t="s">
        <v>63</v>
      </c>
      <c r="Y190" s="28">
        <v>11</v>
      </c>
    </row>
    <row r="191" spans="1:25" s="5" customFormat="1" ht="63.75" customHeight="1">
      <c r="A191" s="4"/>
      <c r="B191" s="32" t="s">
        <v>993</v>
      </c>
      <c r="C191" s="27" t="s">
        <v>14</v>
      </c>
      <c r="D191" s="3" t="s">
        <v>981</v>
      </c>
      <c r="E191" s="3" t="s">
        <v>982</v>
      </c>
      <c r="F191" s="3" t="s">
        <v>982</v>
      </c>
      <c r="G191" s="3" t="s">
        <v>992</v>
      </c>
      <c r="H191" s="1" t="s">
        <v>257</v>
      </c>
      <c r="I191" s="39">
        <v>0</v>
      </c>
      <c r="J191" s="3">
        <v>470000000</v>
      </c>
      <c r="K191" s="23" t="s">
        <v>55</v>
      </c>
      <c r="L191" s="1" t="s">
        <v>987</v>
      </c>
      <c r="M191" s="3" t="s">
        <v>954</v>
      </c>
      <c r="N191" s="36" t="s">
        <v>26</v>
      </c>
      <c r="O191" s="64" t="s">
        <v>985</v>
      </c>
      <c r="P191" s="34" t="s">
        <v>59</v>
      </c>
      <c r="Q191" s="37" t="s">
        <v>74</v>
      </c>
      <c r="R191" s="34" t="s">
        <v>36</v>
      </c>
      <c r="S191" s="22">
        <v>22</v>
      </c>
      <c r="T191" s="144">
        <v>33035.71</v>
      </c>
      <c r="U191" s="245">
        <f>S191*T191</f>
        <v>726785.62</v>
      </c>
      <c r="V191" s="243">
        <f t="shared" si="5"/>
        <v>813999.8944000001</v>
      </c>
      <c r="W191" s="32" t="s">
        <v>107</v>
      </c>
      <c r="X191" s="40" t="s">
        <v>63</v>
      </c>
      <c r="Y191" s="28"/>
    </row>
    <row r="192" spans="1:25" s="5" customFormat="1" ht="63.75" customHeight="1">
      <c r="A192" s="4"/>
      <c r="B192" s="32" t="s">
        <v>994</v>
      </c>
      <c r="C192" s="27" t="s">
        <v>14</v>
      </c>
      <c r="D192" s="3" t="s">
        <v>981</v>
      </c>
      <c r="E192" s="3" t="s">
        <v>982</v>
      </c>
      <c r="F192" s="3" t="s">
        <v>982</v>
      </c>
      <c r="G192" s="3" t="s">
        <v>995</v>
      </c>
      <c r="H192" s="1" t="s">
        <v>257</v>
      </c>
      <c r="I192" s="39">
        <v>0</v>
      </c>
      <c r="J192" s="3">
        <v>470000000</v>
      </c>
      <c r="K192" s="23" t="s">
        <v>55</v>
      </c>
      <c r="L192" s="1" t="s">
        <v>984</v>
      </c>
      <c r="M192" s="3" t="s">
        <v>954</v>
      </c>
      <c r="N192" s="36" t="s">
        <v>26</v>
      </c>
      <c r="O192" s="64" t="s">
        <v>985</v>
      </c>
      <c r="P192" s="34" t="s">
        <v>59</v>
      </c>
      <c r="Q192" s="37" t="s">
        <v>74</v>
      </c>
      <c r="R192" s="34" t="s">
        <v>36</v>
      </c>
      <c r="S192" s="22">
        <v>100</v>
      </c>
      <c r="T192" s="144">
        <v>4598</v>
      </c>
      <c r="U192" s="253">
        <v>0</v>
      </c>
      <c r="V192" s="243">
        <f t="shared" si="5"/>
        <v>0</v>
      </c>
      <c r="W192" s="32" t="s">
        <v>107</v>
      </c>
      <c r="X192" s="39" t="s">
        <v>63</v>
      </c>
      <c r="Y192" s="28" t="s">
        <v>127</v>
      </c>
    </row>
    <row r="193" spans="1:25" s="5" customFormat="1" ht="63.75" customHeight="1">
      <c r="A193" s="4"/>
      <c r="B193" s="32" t="s">
        <v>996</v>
      </c>
      <c r="C193" s="27" t="s">
        <v>14</v>
      </c>
      <c r="D193" s="3" t="s">
        <v>981</v>
      </c>
      <c r="E193" s="3" t="s">
        <v>982</v>
      </c>
      <c r="F193" s="3" t="s">
        <v>982</v>
      </c>
      <c r="G193" s="3" t="s">
        <v>995</v>
      </c>
      <c r="H193" s="1" t="s">
        <v>257</v>
      </c>
      <c r="I193" s="39">
        <v>0</v>
      </c>
      <c r="J193" s="3">
        <v>470000000</v>
      </c>
      <c r="K193" s="23" t="s">
        <v>55</v>
      </c>
      <c r="L193" s="1" t="s">
        <v>987</v>
      </c>
      <c r="M193" s="3" t="s">
        <v>954</v>
      </c>
      <c r="N193" s="36" t="s">
        <v>26</v>
      </c>
      <c r="O193" s="64" t="s">
        <v>985</v>
      </c>
      <c r="P193" s="34" t="s">
        <v>59</v>
      </c>
      <c r="Q193" s="37" t="s">
        <v>74</v>
      </c>
      <c r="R193" s="34" t="s">
        <v>36</v>
      </c>
      <c r="S193" s="22">
        <v>70</v>
      </c>
      <c r="T193" s="144">
        <v>4598</v>
      </c>
      <c r="U193" s="245">
        <f>S193*T193</f>
        <v>321860</v>
      </c>
      <c r="V193" s="243">
        <f t="shared" si="5"/>
        <v>360483.2</v>
      </c>
      <c r="W193" s="32" t="s">
        <v>107</v>
      </c>
      <c r="X193" s="39" t="s">
        <v>63</v>
      </c>
      <c r="Y193" s="28"/>
    </row>
    <row r="194" spans="1:25" s="5" customFormat="1" ht="63.75" customHeight="1">
      <c r="A194" s="4"/>
      <c r="B194" s="32" t="s">
        <v>997</v>
      </c>
      <c r="C194" s="27" t="s">
        <v>14</v>
      </c>
      <c r="D194" s="3" t="s">
        <v>998</v>
      </c>
      <c r="E194" s="3" t="s">
        <v>999</v>
      </c>
      <c r="F194" s="3" t="s">
        <v>1000</v>
      </c>
      <c r="G194" s="3" t="s">
        <v>1001</v>
      </c>
      <c r="H194" s="1" t="s">
        <v>257</v>
      </c>
      <c r="I194" s="39">
        <v>0</v>
      </c>
      <c r="J194" s="3">
        <v>470000000</v>
      </c>
      <c r="K194" s="23" t="s">
        <v>55</v>
      </c>
      <c r="L194" s="1" t="s">
        <v>984</v>
      </c>
      <c r="M194" s="3" t="s">
        <v>954</v>
      </c>
      <c r="N194" s="36" t="s">
        <v>26</v>
      </c>
      <c r="O194" s="64" t="s">
        <v>985</v>
      </c>
      <c r="P194" s="34" t="s">
        <v>59</v>
      </c>
      <c r="Q194" s="37" t="s">
        <v>74</v>
      </c>
      <c r="R194" s="34" t="s">
        <v>36</v>
      </c>
      <c r="S194" s="22">
        <v>1</v>
      </c>
      <c r="T194" s="144">
        <v>544800</v>
      </c>
      <c r="U194" s="253">
        <v>0</v>
      </c>
      <c r="V194" s="243">
        <f t="shared" si="5"/>
        <v>0</v>
      </c>
      <c r="W194" s="32" t="s">
        <v>107</v>
      </c>
      <c r="X194" s="40" t="s">
        <v>63</v>
      </c>
      <c r="Y194" s="28">
        <v>11</v>
      </c>
    </row>
    <row r="195" spans="1:25" s="5" customFormat="1" ht="63.75" customHeight="1">
      <c r="A195" s="4"/>
      <c r="B195" s="32" t="s">
        <v>1002</v>
      </c>
      <c r="C195" s="27" t="s">
        <v>14</v>
      </c>
      <c r="D195" s="3" t="s">
        <v>998</v>
      </c>
      <c r="E195" s="3" t="s">
        <v>999</v>
      </c>
      <c r="F195" s="3" t="s">
        <v>1000</v>
      </c>
      <c r="G195" s="3" t="s">
        <v>1001</v>
      </c>
      <c r="H195" s="1" t="s">
        <v>257</v>
      </c>
      <c r="I195" s="39">
        <v>0</v>
      </c>
      <c r="J195" s="3">
        <v>470000000</v>
      </c>
      <c r="K195" s="23" t="s">
        <v>55</v>
      </c>
      <c r="L195" s="1" t="s">
        <v>1003</v>
      </c>
      <c r="M195" s="3" t="s">
        <v>954</v>
      </c>
      <c r="N195" s="36" t="s">
        <v>26</v>
      </c>
      <c r="O195" s="64" t="s">
        <v>985</v>
      </c>
      <c r="P195" s="34" t="s">
        <v>59</v>
      </c>
      <c r="Q195" s="37" t="s">
        <v>74</v>
      </c>
      <c r="R195" s="34" t="s">
        <v>36</v>
      </c>
      <c r="S195" s="22">
        <v>1</v>
      </c>
      <c r="T195" s="144">
        <v>544800</v>
      </c>
      <c r="U195" s="245">
        <f>S195*T195</f>
        <v>544800</v>
      </c>
      <c r="V195" s="243">
        <f t="shared" si="5"/>
        <v>610176</v>
      </c>
      <c r="W195" s="32" t="s">
        <v>107</v>
      </c>
      <c r="X195" s="40" t="s">
        <v>63</v>
      </c>
      <c r="Y195" s="28"/>
    </row>
    <row r="196" spans="1:25" s="5" customFormat="1" ht="63.75" customHeight="1">
      <c r="A196" s="4"/>
      <c r="B196" s="32" t="s">
        <v>1004</v>
      </c>
      <c r="C196" s="27" t="s">
        <v>14</v>
      </c>
      <c r="D196" s="3" t="s">
        <v>1005</v>
      </c>
      <c r="E196" s="3" t="s">
        <v>1006</v>
      </c>
      <c r="F196" s="3" t="s">
        <v>1007</v>
      </c>
      <c r="G196" s="13" t="s">
        <v>1008</v>
      </c>
      <c r="H196" s="1" t="s">
        <v>257</v>
      </c>
      <c r="I196" s="39">
        <v>0.1</v>
      </c>
      <c r="J196" s="3">
        <v>470000000</v>
      </c>
      <c r="K196" s="23" t="s">
        <v>55</v>
      </c>
      <c r="L196" s="1" t="s">
        <v>963</v>
      </c>
      <c r="M196" s="3" t="s">
        <v>954</v>
      </c>
      <c r="N196" s="36" t="s">
        <v>26</v>
      </c>
      <c r="O196" s="36" t="s">
        <v>1009</v>
      </c>
      <c r="P196" s="34" t="s">
        <v>59</v>
      </c>
      <c r="Q196" s="37" t="s">
        <v>74</v>
      </c>
      <c r="R196" s="34" t="s">
        <v>36</v>
      </c>
      <c r="S196" s="22">
        <v>480</v>
      </c>
      <c r="T196" s="144">
        <v>187.5</v>
      </c>
      <c r="U196" s="253">
        <v>0</v>
      </c>
      <c r="V196" s="243">
        <f t="shared" si="5"/>
        <v>0</v>
      </c>
      <c r="W196" s="32" t="s">
        <v>107</v>
      </c>
      <c r="X196" s="39" t="s">
        <v>63</v>
      </c>
      <c r="Y196" s="28" t="s">
        <v>124</v>
      </c>
    </row>
    <row r="197" spans="1:25" s="5" customFormat="1" ht="63.75" customHeight="1">
      <c r="A197" s="4"/>
      <c r="B197" s="32" t="s">
        <v>1010</v>
      </c>
      <c r="C197" s="27" t="s">
        <v>14</v>
      </c>
      <c r="D197" s="3" t="s">
        <v>1005</v>
      </c>
      <c r="E197" s="3" t="s">
        <v>1006</v>
      </c>
      <c r="F197" s="3" t="s">
        <v>1007</v>
      </c>
      <c r="G197" s="13" t="s">
        <v>1008</v>
      </c>
      <c r="H197" s="1" t="s">
        <v>257</v>
      </c>
      <c r="I197" s="39">
        <v>0.1</v>
      </c>
      <c r="J197" s="3">
        <v>470000000</v>
      </c>
      <c r="K197" s="23" t="s">
        <v>55</v>
      </c>
      <c r="L197" s="1" t="s">
        <v>712</v>
      </c>
      <c r="M197" s="3" t="s">
        <v>954</v>
      </c>
      <c r="N197" s="36" t="s">
        <v>26</v>
      </c>
      <c r="O197" s="64" t="s">
        <v>1011</v>
      </c>
      <c r="P197" s="34" t="s">
        <v>59</v>
      </c>
      <c r="Q197" s="37" t="s">
        <v>74</v>
      </c>
      <c r="R197" s="34" t="s">
        <v>36</v>
      </c>
      <c r="S197" s="22">
        <v>248</v>
      </c>
      <c r="T197" s="144">
        <v>187.5</v>
      </c>
      <c r="U197" s="245">
        <f>S197*T197</f>
        <v>46500</v>
      </c>
      <c r="V197" s="243">
        <f t="shared" si="5"/>
        <v>52080.00000000001</v>
      </c>
      <c r="W197" s="32" t="s">
        <v>107</v>
      </c>
      <c r="X197" s="39" t="s">
        <v>63</v>
      </c>
      <c r="Y197" s="28"/>
    </row>
    <row r="198" spans="1:25" s="5" customFormat="1" ht="63.75" customHeight="1">
      <c r="A198" s="4"/>
      <c r="B198" s="32" t="s">
        <v>1012</v>
      </c>
      <c r="C198" s="27" t="s">
        <v>14</v>
      </c>
      <c r="D198" s="3" t="s">
        <v>1013</v>
      </c>
      <c r="E198" s="3" t="s">
        <v>1014</v>
      </c>
      <c r="F198" s="3" t="s">
        <v>1015</v>
      </c>
      <c r="G198" s="181" t="s">
        <v>1016</v>
      </c>
      <c r="H198" s="1" t="s">
        <v>257</v>
      </c>
      <c r="I198" s="39">
        <v>0.1</v>
      </c>
      <c r="J198" s="3">
        <v>470000000</v>
      </c>
      <c r="K198" s="23" t="s">
        <v>55</v>
      </c>
      <c r="L198" s="1" t="s">
        <v>963</v>
      </c>
      <c r="M198" s="3" t="s">
        <v>954</v>
      </c>
      <c r="N198" s="36" t="s">
        <v>26</v>
      </c>
      <c r="O198" s="36" t="s">
        <v>1009</v>
      </c>
      <c r="P198" s="34" t="s">
        <v>59</v>
      </c>
      <c r="Q198" s="37" t="s">
        <v>74</v>
      </c>
      <c r="R198" s="34" t="s">
        <v>36</v>
      </c>
      <c r="S198" s="22">
        <v>460</v>
      </c>
      <c r="T198" s="144">
        <v>93.75</v>
      </c>
      <c r="U198" s="253">
        <v>0</v>
      </c>
      <c r="V198" s="243">
        <f t="shared" si="5"/>
        <v>0</v>
      </c>
      <c r="W198" s="32" t="s">
        <v>107</v>
      </c>
      <c r="X198" s="40" t="s">
        <v>63</v>
      </c>
      <c r="Y198" s="28">
        <v>11.14</v>
      </c>
    </row>
    <row r="199" spans="1:25" s="5" customFormat="1" ht="63.75" customHeight="1">
      <c r="A199" s="4"/>
      <c r="B199" s="32" t="s">
        <v>1017</v>
      </c>
      <c r="C199" s="27" t="s">
        <v>14</v>
      </c>
      <c r="D199" s="3" t="s">
        <v>1013</v>
      </c>
      <c r="E199" s="3" t="s">
        <v>1014</v>
      </c>
      <c r="F199" s="3" t="s">
        <v>1015</v>
      </c>
      <c r="G199" s="181" t="s">
        <v>1016</v>
      </c>
      <c r="H199" s="1" t="s">
        <v>257</v>
      </c>
      <c r="I199" s="39">
        <v>0.1</v>
      </c>
      <c r="J199" s="3">
        <v>470000000</v>
      </c>
      <c r="K199" s="23" t="s">
        <v>55</v>
      </c>
      <c r="L199" s="1" t="s">
        <v>712</v>
      </c>
      <c r="M199" s="3" t="s">
        <v>954</v>
      </c>
      <c r="N199" s="36" t="s">
        <v>26</v>
      </c>
      <c r="O199" s="64" t="s">
        <v>1011</v>
      </c>
      <c r="P199" s="34" t="s">
        <v>59</v>
      </c>
      <c r="Q199" s="37" t="s">
        <v>74</v>
      </c>
      <c r="R199" s="34" t="s">
        <v>36</v>
      </c>
      <c r="S199" s="22">
        <v>460</v>
      </c>
      <c r="T199" s="144">
        <v>93.75</v>
      </c>
      <c r="U199" s="245">
        <f>S199*T199</f>
        <v>43125</v>
      </c>
      <c r="V199" s="243">
        <f t="shared" si="5"/>
        <v>48300.00000000001</v>
      </c>
      <c r="W199" s="32" t="s">
        <v>107</v>
      </c>
      <c r="X199" s="40" t="s">
        <v>63</v>
      </c>
      <c r="Y199" s="28"/>
    </row>
    <row r="200" spans="1:25" s="5" customFormat="1" ht="63.75" customHeight="1">
      <c r="A200" s="4"/>
      <c r="B200" s="32" t="s">
        <v>1018</v>
      </c>
      <c r="C200" s="27" t="s">
        <v>14</v>
      </c>
      <c r="D200" s="3" t="s">
        <v>1019</v>
      </c>
      <c r="E200" s="3" t="s">
        <v>1020</v>
      </c>
      <c r="F200" s="3" t="s">
        <v>1021</v>
      </c>
      <c r="G200" s="181" t="s">
        <v>1022</v>
      </c>
      <c r="H200" s="1" t="s">
        <v>257</v>
      </c>
      <c r="I200" s="39">
        <v>0.1</v>
      </c>
      <c r="J200" s="3">
        <v>470000000</v>
      </c>
      <c r="K200" s="23" t="s">
        <v>55</v>
      </c>
      <c r="L200" s="1" t="s">
        <v>963</v>
      </c>
      <c r="M200" s="3" t="s">
        <v>954</v>
      </c>
      <c r="N200" s="36" t="s">
        <v>26</v>
      </c>
      <c r="O200" s="36" t="s">
        <v>1009</v>
      </c>
      <c r="P200" s="34" t="s">
        <v>59</v>
      </c>
      <c r="Q200" s="37" t="s">
        <v>74</v>
      </c>
      <c r="R200" s="34" t="s">
        <v>36</v>
      </c>
      <c r="S200" s="22">
        <v>274</v>
      </c>
      <c r="T200" s="144">
        <v>44.65</v>
      </c>
      <c r="U200" s="253">
        <v>0</v>
      </c>
      <c r="V200" s="243">
        <f t="shared" si="5"/>
        <v>0</v>
      </c>
      <c r="W200" s="32" t="s">
        <v>107</v>
      </c>
      <c r="X200" s="39" t="s">
        <v>63</v>
      </c>
      <c r="Y200" s="28">
        <v>11.14</v>
      </c>
    </row>
    <row r="201" spans="1:25" s="5" customFormat="1" ht="63.75" customHeight="1">
      <c r="A201" s="4"/>
      <c r="B201" s="32" t="s">
        <v>1023</v>
      </c>
      <c r="C201" s="27" t="s">
        <v>14</v>
      </c>
      <c r="D201" s="3" t="s">
        <v>1019</v>
      </c>
      <c r="E201" s="3" t="s">
        <v>1020</v>
      </c>
      <c r="F201" s="3" t="s">
        <v>1021</v>
      </c>
      <c r="G201" s="181" t="s">
        <v>1022</v>
      </c>
      <c r="H201" s="1" t="s">
        <v>257</v>
      </c>
      <c r="I201" s="39">
        <v>0.1</v>
      </c>
      <c r="J201" s="3">
        <v>470000000</v>
      </c>
      <c r="K201" s="23" t="s">
        <v>55</v>
      </c>
      <c r="L201" s="1" t="s">
        <v>712</v>
      </c>
      <c r="M201" s="3" t="s">
        <v>954</v>
      </c>
      <c r="N201" s="36" t="s">
        <v>26</v>
      </c>
      <c r="O201" s="64" t="s">
        <v>1011</v>
      </c>
      <c r="P201" s="34" t="s">
        <v>59</v>
      </c>
      <c r="Q201" s="37" t="s">
        <v>74</v>
      </c>
      <c r="R201" s="34" t="s">
        <v>36</v>
      </c>
      <c r="S201" s="22">
        <v>274</v>
      </c>
      <c r="T201" s="144">
        <v>44.65</v>
      </c>
      <c r="U201" s="245">
        <f>S201*T201</f>
        <v>12234.1</v>
      </c>
      <c r="V201" s="243">
        <f t="shared" si="5"/>
        <v>13702.192000000001</v>
      </c>
      <c r="W201" s="32" t="s">
        <v>107</v>
      </c>
      <c r="X201" s="39" t="s">
        <v>63</v>
      </c>
      <c r="Y201" s="28"/>
    </row>
    <row r="202" spans="1:25" s="5" customFormat="1" ht="63.75" customHeight="1">
      <c r="A202" s="4"/>
      <c r="B202" s="32" t="s">
        <v>1024</v>
      </c>
      <c r="C202" s="27" t="s">
        <v>14</v>
      </c>
      <c r="D202" s="3" t="s">
        <v>1025</v>
      </c>
      <c r="E202" s="3" t="s">
        <v>1026</v>
      </c>
      <c r="F202" s="3" t="s">
        <v>1027</v>
      </c>
      <c r="G202" s="181" t="s">
        <v>1028</v>
      </c>
      <c r="H202" s="1" t="s">
        <v>257</v>
      </c>
      <c r="I202" s="39">
        <v>0.1</v>
      </c>
      <c r="J202" s="3">
        <v>470000000</v>
      </c>
      <c r="K202" s="23" t="s">
        <v>55</v>
      </c>
      <c r="L202" s="1" t="s">
        <v>963</v>
      </c>
      <c r="M202" s="3" t="s">
        <v>954</v>
      </c>
      <c r="N202" s="36" t="s">
        <v>26</v>
      </c>
      <c r="O202" s="36" t="s">
        <v>1009</v>
      </c>
      <c r="P202" s="34" t="s">
        <v>59</v>
      </c>
      <c r="Q202" s="1">
        <v>5111</v>
      </c>
      <c r="R202" s="22" t="s">
        <v>1029</v>
      </c>
      <c r="S202" s="22">
        <v>900</v>
      </c>
      <c r="T202" s="144">
        <v>62.5</v>
      </c>
      <c r="U202" s="253">
        <v>0</v>
      </c>
      <c r="V202" s="243">
        <f t="shared" si="5"/>
        <v>0</v>
      </c>
      <c r="W202" s="32" t="s">
        <v>107</v>
      </c>
      <c r="X202" s="40" t="s">
        <v>63</v>
      </c>
      <c r="Y202" s="28">
        <v>11.14</v>
      </c>
    </row>
    <row r="203" spans="1:25" s="5" customFormat="1" ht="63.75" customHeight="1">
      <c r="A203" s="4"/>
      <c r="B203" s="32" t="s">
        <v>1030</v>
      </c>
      <c r="C203" s="27" t="s">
        <v>14</v>
      </c>
      <c r="D203" s="3" t="s">
        <v>1025</v>
      </c>
      <c r="E203" s="3" t="s">
        <v>1026</v>
      </c>
      <c r="F203" s="3" t="s">
        <v>1027</v>
      </c>
      <c r="G203" s="181" t="s">
        <v>1028</v>
      </c>
      <c r="H203" s="1" t="s">
        <v>257</v>
      </c>
      <c r="I203" s="39">
        <v>0.1</v>
      </c>
      <c r="J203" s="3">
        <v>470000000</v>
      </c>
      <c r="K203" s="23" t="s">
        <v>55</v>
      </c>
      <c r="L203" s="1" t="s">
        <v>712</v>
      </c>
      <c r="M203" s="3" t="s">
        <v>954</v>
      </c>
      <c r="N203" s="36" t="s">
        <v>26</v>
      </c>
      <c r="O203" s="64" t="s">
        <v>1011</v>
      </c>
      <c r="P203" s="34" t="s">
        <v>59</v>
      </c>
      <c r="Q203" s="1">
        <v>5111</v>
      </c>
      <c r="R203" s="22" t="s">
        <v>1029</v>
      </c>
      <c r="S203" s="22">
        <v>900</v>
      </c>
      <c r="T203" s="144">
        <v>62.5</v>
      </c>
      <c r="U203" s="245">
        <f>S203*T203</f>
        <v>56250</v>
      </c>
      <c r="V203" s="243">
        <f t="shared" si="5"/>
        <v>63000.00000000001</v>
      </c>
      <c r="W203" s="32" t="s">
        <v>107</v>
      </c>
      <c r="X203" s="40" t="s">
        <v>63</v>
      </c>
      <c r="Y203" s="28"/>
    </row>
    <row r="204" spans="1:25" s="5" customFormat="1" ht="63.75" customHeight="1">
      <c r="A204" s="4"/>
      <c r="B204" s="32" t="s">
        <v>1031</v>
      </c>
      <c r="C204" s="27" t="s">
        <v>14</v>
      </c>
      <c r="D204" s="3" t="s">
        <v>1032</v>
      </c>
      <c r="E204" s="3" t="s">
        <v>1033</v>
      </c>
      <c r="F204" s="3" t="s">
        <v>1034</v>
      </c>
      <c r="G204" s="182" t="s">
        <v>1035</v>
      </c>
      <c r="H204" s="1" t="s">
        <v>257</v>
      </c>
      <c r="I204" s="39">
        <v>0.1</v>
      </c>
      <c r="J204" s="3">
        <v>470000000</v>
      </c>
      <c r="K204" s="23" t="s">
        <v>55</v>
      </c>
      <c r="L204" s="1" t="s">
        <v>963</v>
      </c>
      <c r="M204" s="3" t="s">
        <v>954</v>
      </c>
      <c r="N204" s="36" t="s">
        <v>26</v>
      </c>
      <c r="O204" s="36" t="s">
        <v>1009</v>
      </c>
      <c r="P204" s="34" t="s">
        <v>59</v>
      </c>
      <c r="Q204" s="1">
        <v>778</v>
      </c>
      <c r="R204" s="22" t="s">
        <v>580</v>
      </c>
      <c r="S204" s="22">
        <v>572</v>
      </c>
      <c r="T204" s="144">
        <v>66.97</v>
      </c>
      <c r="U204" s="253">
        <v>0</v>
      </c>
      <c r="V204" s="243">
        <f t="shared" si="5"/>
        <v>0</v>
      </c>
      <c r="W204" s="32" t="s">
        <v>107</v>
      </c>
      <c r="X204" s="39" t="s">
        <v>63</v>
      </c>
      <c r="Y204" s="28">
        <v>11.14</v>
      </c>
    </row>
    <row r="205" spans="1:25" s="5" customFormat="1" ht="63.75" customHeight="1">
      <c r="A205" s="4"/>
      <c r="B205" s="32" t="s">
        <v>1036</v>
      </c>
      <c r="C205" s="27" t="s">
        <v>14</v>
      </c>
      <c r="D205" s="3" t="s">
        <v>1032</v>
      </c>
      <c r="E205" s="3" t="s">
        <v>1033</v>
      </c>
      <c r="F205" s="3" t="s">
        <v>1034</v>
      </c>
      <c r="G205" s="182" t="s">
        <v>1035</v>
      </c>
      <c r="H205" s="1" t="s">
        <v>257</v>
      </c>
      <c r="I205" s="39">
        <v>0.1</v>
      </c>
      <c r="J205" s="3">
        <v>470000000</v>
      </c>
      <c r="K205" s="23" t="s">
        <v>55</v>
      </c>
      <c r="L205" s="1" t="s">
        <v>712</v>
      </c>
      <c r="M205" s="3" t="s">
        <v>954</v>
      </c>
      <c r="N205" s="36" t="s">
        <v>26</v>
      </c>
      <c r="O205" s="64" t="s">
        <v>1011</v>
      </c>
      <c r="P205" s="34" t="s">
        <v>59</v>
      </c>
      <c r="Q205" s="1">
        <v>778</v>
      </c>
      <c r="R205" s="22" t="s">
        <v>580</v>
      </c>
      <c r="S205" s="22">
        <v>572</v>
      </c>
      <c r="T205" s="144">
        <v>66.97</v>
      </c>
      <c r="U205" s="245">
        <f>S205*T205</f>
        <v>38306.84</v>
      </c>
      <c r="V205" s="243">
        <f t="shared" si="5"/>
        <v>42903.6608</v>
      </c>
      <c r="W205" s="32" t="s">
        <v>107</v>
      </c>
      <c r="X205" s="39" t="s">
        <v>63</v>
      </c>
      <c r="Y205" s="28"/>
    </row>
    <row r="206" spans="1:25" s="5" customFormat="1" ht="63.75" customHeight="1">
      <c r="A206" s="4"/>
      <c r="B206" s="32" t="s">
        <v>1037</v>
      </c>
      <c r="C206" s="27" t="s">
        <v>14</v>
      </c>
      <c r="D206" s="3" t="s">
        <v>1038</v>
      </c>
      <c r="E206" s="3" t="s">
        <v>1039</v>
      </c>
      <c r="F206" s="3" t="s">
        <v>1040</v>
      </c>
      <c r="G206" s="181" t="s">
        <v>1041</v>
      </c>
      <c r="H206" s="1" t="s">
        <v>257</v>
      </c>
      <c r="I206" s="39">
        <v>0.1</v>
      </c>
      <c r="J206" s="3">
        <v>470000000</v>
      </c>
      <c r="K206" s="23" t="s">
        <v>55</v>
      </c>
      <c r="L206" s="1" t="s">
        <v>963</v>
      </c>
      <c r="M206" s="3" t="s">
        <v>954</v>
      </c>
      <c r="N206" s="36" t="s">
        <v>26</v>
      </c>
      <c r="O206" s="36" t="s">
        <v>1009</v>
      </c>
      <c r="P206" s="34" t="s">
        <v>59</v>
      </c>
      <c r="Q206" s="37" t="s">
        <v>74</v>
      </c>
      <c r="R206" s="34" t="s">
        <v>36</v>
      </c>
      <c r="S206" s="22">
        <v>110</v>
      </c>
      <c r="T206" s="144">
        <v>50</v>
      </c>
      <c r="U206" s="253">
        <v>0</v>
      </c>
      <c r="V206" s="243">
        <f t="shared" si="5"/>
        <v>0</v>
      </c>
      <c r="W206" s="32" t="s">
        <v>107</v>
      </c>
      <c r="X206" s="40" t="s">
        <v>63</v>
      </c>
      <c r="Y206" s="28">
        <v>11.14</v>
      </c>
    </row>
    <row r="207" spans="1:25" s="5" customFormat="1" ht="63.75" customHeight="1">
      <c r="A207" s="4"/>
      <c r="B207" s="32" t="s">
        <v>1042</v>
      </c>
      <c r="C207" s="27" t="s">
        <v>14</v>
      </c>
      <c r="D207" s="3" t="s">
        <v>1038</v>
      </c>
      <c r="E207" s="3" t="s">
        <v>1039</v>
      </c>
      <c r="F207" s="3" t="s">
        <v>1040</v>
      </c>
      <c r="G207" s="181" t="s">
        <v>1041</v>
      </c>
      <c r="H207" s="1" t="s">
        <v>257</v>
      </c>
      <c r="I207" s="39">
        <v>0.1</v>
      </c>
      <c r="J207" s="3">
        <v>470000000</v>
      </c>
      <c r="K207" s="23" t="s">
        <v>55</v>
      </c>
      <c r="L207" s="1" t="s">
        <v>712</v>
      </c>
      <c r="M207" s="3" t="s">
        <v>954</v>
      </c>
      <c r="N207" s="36" t="s">
        <v>26</v>
      </c>
      <c r="O207" s="64" t="s">
        <v>1011</v>
      </c>
      <c r="P207" s="34" t="s">
        <v>59</v>
      </c>
      <c r="Q207" s="37" t="s">
        <v>74</v>
      </c>
      <c r="R207" s="34" t="s">
        <v>36</v>
      </c>
      <c r="S207" s="22">
        <v>110</v>
      </c>
      <c r="T207" s="144">
        <v>50</v>
      </c>
      <c r="U207" s="245">
        <f>S207*T207</f>
        <v>5500</v>
      </c>
      <c r="V207" s="243">
        <f aca="true" t="shared" si="6" ref="V207:V270">U207*1.12</f>
        <v>6160.000000000001</v>
      </c>
      <c r="W207" s="32" t="s">
        <v>107</v>
      </c>
      <c r="X207" s="40" t="s">
        <v>63</v>
      </c>
      <c r="Y207" s="28"/>
    </row>
    <row r="208" spans="1:25" s="5" customFormat="1" ht="63.75" customHeight="1">
      <c r="A208" s="4"/>
      <c r="B208" s="32" t="s">
        <v>1048</v>
      </c>
      <c r="C208" s="27" t="s">
        <v>14</v>
      </c>
      <c r="D208" s="3" t="s">
        <v>1049</v>
      </c>
      <c r="E208" s="3" t="s">
        <v>1050</v>
      </c>
      <c r="F208" s="3" t="s">
        <v>1051</v>
      </c>
      <c r="G208" s="181" t="s">
        <v>1052</v>
      </c>
      <c r="H208" s="1" t="s">
        <v>257</v>
      </c>
      <c r="I208" s="39">
        <v>0.1</v>
      </c>
      <c r="J208" s="3">
        <v>470000000</v>
      </c>
      <c r="K208" s="23" t="s">
        <v>55</v>
      </c>
      <c r="L208" s="1" t="s">
        <v>963</v>
      </c>
      <c r="M208" s="3" t="s">
        <v>954</v>
      </c>
      <c r="N208" s="36" t="s">
        <v>26</v>
      </c>
      <c r="O208" s="36" t="s">
        <v>1009</v>
      </c>
      <c r="P208" s="34" t="s">
        <v>59</v>
      </c>
      <c r="Q208" s="1">
        <v>778</v>
      </c>
      <c r="R208" s="22" t="s">
        <v>580</v>
      </c>
      <c r="S208" s="22">
        <v>360</v>
      </c>
      <c r="T208" s="144">
        <v>187.5</v>
      </c>
      <c r="U208" s="253">
        <v>0</v>
      </c>
      <c r="V208" s="243">
        <f t="shared" si="6"/>
        <v>0</v>
      </c>
      <c r="W208" s="32" t="s">
        <v>107</v>
      </c>
      <c r="X208" s="40" t="s">
        <v>63</v>
      </c>
      <c r="Y208" s="28" t="s">
        <v>124</v>
      </c>
    </row>
    <row r="209" spans="1:25" s="5" customFormat="1" ht="63.75" customHeight="1">
      <c r="A209" s="4"/>
      <c r="B209" s="32" t="s">
        <v>1053</v>
      </c>
      <c r="C209" s="27" t="s">
        <v>14</v>
      </c>
      <c r="D209" s="3" t="s">
        <v>1049</v>
      </c>
      <c r="E209" s="3" t="s">
        <v>1050</v>
      </c>
      <c r="F209" s="3" t="s">
        <v>1051</v>
      </c>
      <c r="G209" s="181" t="s">
        <v>1052</v>
      </c>
      <c r="H209" s="1" t="s">
        <v>257</v>
      </c>
      <c r="I209" s="39">
        <v>0.1</v>
      </c>
      <c r="J209" s="3">
        <v>470000000</v>
      </c>
      <c r="K209" s="23" t="s">
        <v>55</v>
      </c>
      <c r="L209" s="1" t="s">
        <v>712</v>
      </c>
      <c r="M209" s="3" t="s">
        <v>954</v>
      </c>
      <c r="N209" s="36" t="s">
        <v>26</v>
      </c>
      <c r="O209" s="64" t="s">
        <v>1011</v>
      </c>
      <c r="P209" s="34" t="s">
        <v>59</v>
      </c>
      <c r="Q209" s="1">
        <v>778</v>
      </c>
      <c r="R209" s="22" t="s">
        <v>580</v>
      </c>
      <c r="S209" s="22">
        <v>100</v>
      </c>
      <c r="T209" s="144">
        <v>187.5</v>
      </c>
      <c r="U209" s="245">
        <f>S209*T209</f>
        <v>18750</v>
      </c>
      <c r="V209" s="243">
        <f t="shared" si="6"/>
        <v>21000.000000000004</v>
      </c>
      <c r="W209" s="32" t="s">
        <v>107</v>
      </c>
      <c r="X209" s="40" t="s">
        <v>63</v>
      </c>
      <c r="Y209" s="28"/>
    </row>
    <row r="210" spans="1:25" s="5" customFormat="1" ht="63.75" customHeight="1">
      <c r="A210" s="4"/>
      <c r="B210" s="32" t="s">
        <v>1054</v>
      </c>
      <c r="C210" s="27" t="s">
        <v>14</v>
      </c>
      <c r="D210" s="3" t="s">
        <v>1055</v>
      </c>
      <c r="E210" s="3" t="s">
        <v>1056</v>
      </c>
      <c r="F210" s="3" t="s">
        <v>1057</v>
      </c>
      <c r="G210" s="13" t="s">
        <v>1058</v>
      </c>
      <c r="H210" s="1" t="s">
        <v>257</v>
      </c>
      <c r="I210" s="39">
        <v>0.1</v>
      </c>
      <c r="J210" s="3">
        <v>470000000</v>
      </c>
      <c r="K210" s="23" t="s">
        <v>55</v>
      </c>
      <c r="L210" s="1" t="s">
        <v>963</v>
      </c>
      <c r="M210" s="3" t="s">
        <v>954</v>
      </c>
      <c r="N210" s="36" t="s">
        <v>26</v>
      </c>
      <c r="O210" s="36" t="s">
        <v>1009</v>
      </c>
      <c r="P210" s="34" t="s">
        <v>59</v>
      </c>
      <c r="Q210" s="37" t="s">
        <v>74</v>
      </c>
      <c r="R210" s="34" t="s">
        <v>36</v>
      </c>
      <c r="S210" s="22">
        <v>100</v>
      </c>
      <c r="T210" s="144">
        <v>400</v>
      </c>
      <c r="U210" s="253">
        <v>0</v>
      </c>
      <c r="V210" s="243">
        <f t="shared" si="6"/>
        <v>0</v>
      </c>
      <c r="W210" s="32" t="s">
        <v>107</v>
      </c>
      <c r="X210" s="39" t="s">
        <v>63</v>
      </c>
      <c r="Y210" s="28">
        <v>11.14</v>
      </c>
    </row>
    <row r="211" spans="1:25" s="5" customFormat="1" ht="63.75" customHeight="1">
      <c r="A211" s="4"/>
      <c r="B211" s="32" t="s">
        <v>1059</v>
      </c>
      <c r="C211" s="27" t="s">
        <v>14</v>
      </c>
      <c r="D211" s="3" t="s">
        <v>1055</v>
      </c>
      <c r="E211" s="3" t="s">
        <v>1056</v>
      </c>
      <c r="F211" s="3" t="s">
        <v>1057</v>
      </c>
      <c r="G211" s="13" t="s">
        <v>1058</v>
      </c>
      <c r="H211" s="1" t="s">
        <v>257</v>
      </c>
      <c r="I211" s="39">
        <v>0.1</v>
      </c>
      <c r="J211" s="3">
        <v>470000000</v>
      </c>
      <c r="K211" s="23" t="s">
        <v>55</v>
      </c>
      <c r="L211" s="1" t="s">
        <v>712</v>
      </c>
      <c r="M211" s="3" t="s">
        <v>954</v>
      </c>
      <c r="N211" s="36" t="s">
        <v>26</v>
      </c>
      <c r="O211" s="64" t="s">
        <v>1011</v>
      </c>
      <c r="P211" s="34" t="s">
        <v>59</v>
      </c>
      <c r="Q211" s="37" t="s">
        <v>74</v>
      </c>
      <c r="R211" s="34" t="s">
        <v>36</v>
      </c>
      <c r="S211" s="22">
        <v>100</v>
      </c>
      <c r="T211" s="144">
        <v>400</v>
      </c>
      <c r="U211" s="245">
        <f>S211*T211</f>
        <v>40000</v>
      </c>
      <c r="V211" s="243">
        <f t="shared" si="6"/>
        <v>44800.00000000001</v>
      </c>
      <c r="W211" s="32" t="s">
        <v>107</v>
      </c>
      <c r="X211" s="39" t="s">
        <v>63</v>
      </c>
      <c r="Y211" s="28"/>
    </row>
    <row r="212" spans="1:25" s="5" customFormat="1" ht="63.75" customHeight="1">
      <c r="A212" s="4"/>
      <c r="B212" s="32" t="s">
        <v>1060</v>
      </c>
      <c r="C212" s="27" t="s">
        <v>14</v>
      </c>
      <c r="D212" s="3" t="s">
        <v>1061</v>
      </c>
      <c r="E212" s="3" t="s">
        <v>1062</v>
      </c>
      <c r="F212" s="3" t="s">
        <v>1063</v>
      </c>
      <c r="G212" s="13" t="s">
        <v>1062</v>
      </c>
      <c r="H212" s="1" t="s">
        <v>257</v>
      </c>
      <c r="I212" s="39">
        <v>0.1</v>
      </c>
      <c r="J212" s="3">
        <v>470000000</v>
      </c>
      <c r="K212" s="23" t="s">
        <v>55</v>
      </c>
      <c r="L212" s="1" t="s">
        <v>963</v>
      </c>
      <c r="M212" s="3" t="s">
        <v>954</v>
      </c>
      <c r="N212" s="36" t="s">
        <v>26</v>
      </c>
      <c r="O212" s="36" t="s">
        <v>1009</v>
      </c>
      <c r="P212" s="34" t="s">
        <v>59</v>
      </c>
      <c r="Q212" s="37" t="s">
        <v>74</v>
      </c>
      <c r="R212" s="34" t="s">
        <v>36</v>
      </c>
      <c r="S212" s="22">
        <v>55</v>
      </c>
      <c r="T212" s="144">
        <v>120</v>
      </c>
      <c r="U212" s="253">
        <v>0</v>
      </c>
      <c r="V212" s="243">
        <f t="shared" si="6"/>
        <v>0</v>
      </c>
      <c r="W212" s="32" t="s">
        <v>107</v>
      </c>
      <c r="X212" s="40" t="s">
        <v>63</v>
      </c>
      <c r="Y212" s="28">
        <v>11.14</v>
      </c>
    </row>
    <row r="213" spans="1:25" s="5" customFormat="1" ht="63.75" customHeight="1">
      <c r="A213" s="4"/>
      <c r="B213" s="32" t="s">
        <v>1064</v>
      </c>
      <c r="C213" s="27" t="s">
        <v>14</v>
      </c>
      <c r="D213" s="3" t="s">
        <v>1061</v>
      </c>
      <c r="E213" s="3" t="s">
        <v>1062</v>
      </c>
      <c r="F213" s="3" t="s">
        <v>1063</v>
      </c>
      <c r="G213" s="13" t="s">
        <v>1062</v>
      </c>
      <c r="H213" s="1" t="s">
        <v>257</v>
      </c>
      <c r="I213" s="39">
        <v>0.1</v>
      </c>
      <c r="J213" s="3">
        <v>470000000</v>
      </c>
      <c r="K213" s="23" t="s">
        <v>55</v>
      </c>
      <c r="L213" s="1" t="s">
        <v>712</v>
      </c>
      <c r="M213" s="3" t="s">
        <v>954</v>
      </c>
      <c r="N213" s="36" t="s">
        <v>26</v>
      </c>
      <c r="O213" s="64" t="s">
        <v>1011</v>
      </c>
      <c r="P213" s="34" t="s">
        <v>59</v>
      </c>
      <c r="Q213" s="37" t="s">
        <v>74</v>
      </c>
      <c r="R213" s="34" t="s">
        <v>36</v>
      </c>
      <c r="S213" s="22">
        <v>55</v>
      </c>
      <c r="T213" s="144">
        <v>120</v>
      </c>
      <c r="U213" s="245">
        <f>S213*T213</f>
        <v>6600</v>
      </c>
      <c r="V213" s="243">
        <f t="shared" si="6"/>
        <v>7392.000000000001</v>
      </c>
      <c r="W213" s="32" t="s">
        <v>107</v>
      </c>
      <c r="X213" s="40" t="s">
        <v>63</v>
      </c>
      <c r="Y213" s="28"/>
    </row>
    <row r="214" spans="1:25" s="5" customFormat="1" ht="63.75" customHeight="1">
      <c r="A214" s="4"/>
      <c r="B214" s="32" t="s">
        <v>1065</v>
      </c>
      <c r="C214" s="27" t="s">
        <v>14</v>
      </c>
      <c r="D214" s="3" t="s">
        <v>1066</v>
      </c>
      <c r="E214" s="3" t="s">
        <v>1067</v>
      </c>
      <c r="F214" s="3" t="s">
        <v>1068</v>
      </c>
      <c r="G214" s="181" t="s">
        <v>1069</v>
      </c>
      <c r="H214" s="1" t="s">
        <v>257</v>
      </c>
      <c r="I214" s="39">
        <v>0.1</v>
      </c>
      <c r="J214" s="3">
        <v>470000000</v>
      </c>
      <c r="K214" s="23" t="s">
        <v>55</v>
      </c>
      <c r="L214" s="1" t="s">
        <v>963</v>
      </c>
      <c r="M214" s="3" t="s">
        <v>954</v>
      </c>
      <c r="N214" s="36" t="s">
        <v>26</v>
      </c>
      <c r="O214" s="36" t="s">
        <v>1009</v>
      </c>
      <c r="P214" s="34" t="s">
        <v>59</v>
      </c>
      <c r="Q214" s="1">
        <v>778</v>
      </c>
      <c r="R214" s="22" t="s">
        <v>580</v>
      </c>
      <c r="S214" s="22">
        <v>73</v>
      </c>
      <c r="T214" s="144">
        <v>301.37</v>
      </c>
      <c r="U214" s="253">
        <v>0</v>
      </c>
      <c r="V214" s="243">
        <f t="shared" si="6"/>
        <v>0</v>
      </c>
      <c r="W214" s="32" t="s">
        <v>107</v>
      </c>
      <c r="X214" s="39" t="s">
        <v>63</v>
      </c>
      <c r="Y214" s="28" t="s">
        <v>124</v>
      </c>
    </row>
    <row r="215" spans="1:25" s="5" customFormat="1" ht="63.75" customHeight="1">
      <c r="A215" s="4"/>
      <c r="B215" s="32" t="s">
        <v>1070</v>
      </c>
      <c r="C215" s="27" t="s">
        <v>14</v>
      </c>
      <c r="D215" s="3" t="s">
        <v>1066</v>
      </c>
      <c r="E215" s="3" t="s">
        <v>1067</v>
      </c>
      <c r="F215" s="3" t="s">
        <v>1068</v>
      </c>
      <c r="G215" s="181" t="s">
        <v>1069</v>
      </c>
      <c r="H215" s="1" t="s">
        <v>257</v>
      </c>
      <c r="I215" s="39">
        <v>0.1</v>
      </c>
      <c r="J215" s="3">
        <v>470000000</v>
      </c>
      <c r="K215" s="23" t="s">
        <v>55</v>
      </c>
      <c r="L215" s="1" t="s">
        <v>712</v>
      </c>
      <c r="M215" s="3" t="s">
        <v>954</v>
      </c>
      <c r="N215" s="36" t="s">
        <v>26</v>
      </c>
      <c r="O215" s="64" t="s">
        <v>1011</v>
      </c>
      <c r="P215" s="34" t="s">
        <v>59</v>
      </c>
      <c r="Q215" s="1">
        <v>778</v>
      </c>
      <c r="R215" s="22" t="s">
        <v>580</v>
      </c>
      <c r="S215" s="22">
        <v>50</v>
      </c>
      <c r="T215" s="144">
        <v>301.37</v>
      </c>
      <c r="U215" s="245">
        <f>S215*T215</f>
        <v>15068.5</v>
      </c>
      <c r="V215" s="243">
        <f t="shared" si="6"/>
        <v>16876.72</v>
      </c>
      <c r="W215" s="32" t="s">
        <v>107</v>
      </c>
      <c r="X215" s="39" t="s">
        <v>63</v>
      </c>
      <c r="Y215" s="28"/>
    </row>
    <row r="216" spans="1:25" s="5" customFormat="1" ht="63.75" customHeight="1">
      <c r="A216" s="4"/>
      <c r="B216" s="32" t="s">
        <v>1071</v>
      </c>
      <c r="C216" s="27" t="s">
        <v>14</v>
      </c>
      <c r="D216" s="3" t="s">
        <v>1072</v>
      </c>
      <c r="E216" s="3" t="s">
        <v>1073</v>
      </c>
      <c r="F216" s="3" t="s">
        <v>1074</v>
      </c>
      <c r="G216" s="181" t="s">
        <v>1075</v>
      </c>
      <c r="H216" s="1" t="s">
        <v>257</v>
      </c>
      <c r="I216" s="39">
        <v>0.1</v>
      </c>
      <c r="J216" s="3">
        <v>470000000</v>
      </c>
      <c r="K216" s="23" t="s">
        <v>55</v>
      </c>
      <c r="L216" s="1" t="s">
        <v>963</v>
      </c>
      <c r="M216" s="3" t="s">
        <v>954</v>
      </c>
      <c r="N216" s="36" t="s">
        <v>26</v>
      </c>
      <c r="O216" s="36" t="s">
        <v>1009</v>
      </c>
      <c r="P216" s="34" t="s">
        <v>59</v>
      </c>
      <c r="Q216" s="37" t="s">
        <v>74</v>
      </c>
      <c r="R216" s="34" t="s">
        <v>36</v>
      </c>
      <c r="S216" s="22">
        <v>47</v>
      </c>
      <c r="T216" s="144">
        <v>2232.15</v>
      </c>
      <c r="U216" s="253">
        <v>0</v>
      </c>
      <c r="V216" s="243">
        <f t="shared" si="6"/>
        <v>0</v>
      </c>
      <c r="W216" s="32" t="s">
        <v>107</v>
      </c>
      <c r="X216" s="40" t="s">
        <v>63</v>
      </c>
      <c r="Y216" s="28" t="s">
        <v>124</v>
      </c>
    </row>
    <row r="217" spans="1:25" s="5" customFormat="1" ht="63.75" customHeight="1">
      <c r="A217" s="4"/>
      <c r="B217" s="32" t="s">
        <v>1076</v>
      </c>
      <c r="C217" s="27" t="s">
        <v>14</v>
      </c>
      <c r="D217" s="3" t="s">
        <v>1072</v>
      </c>
      <c r="E217" s="3" t="s">
        <v>1073</v>
      </c>
      <c r="F217" s="3" t="s">
        <v>1074</v>
      </c>
      <c r="G217" s="181" t="s">
        <v>1075</v>
      </c>
      <c r="H217" s="1" t="s">
        <v>257</v>
      </c>
      <c r="I217" s="39">
        <v>0.1</v>
      </c>
      <c r="J217" s="3">
        <v>470000000</v>
      </c>
      <c r="K217" s="23" t="s">
        <v>55</v>
      </c>
      <c r="L217" s="1" t="s">
        <v>712</v>
      </c>
      <c r="M217" s="3" t="s">
        <v>954</v>
      </c>
      <c r="N217" s="36" t="s">
        <v>26</v>
      </c>
      <c r="O217" s="64" t="s">
        <v>1011</v>
      </c>
      <c r="P217" s="34" t="s">
        <v>59</v>
      </c>
      <c r="Q217" s="37" t="s">
        <v>74</v>
      </c>
      <c r="R217" s="34" t="s">
        <v>36</v>
      </c>
      <c r="S217" s="22">
        <v>37</v>
      </c>
      <c r="T217" s="144">
        <v>2232.15</v>
      </c>
      <c r="U217" s="245">
        <f>S217*T217</f>
        <v>82589.55</v>
      </c>
      <c r="V217" s="243">
        <f t="shared" si="6"/>
        <v>92500.29600000002</v>
      </c>
      <c r="W217" s="32" t="s">
        <v>107</v>
      </c>
      <c r="X217" s="40" t="s">
        <v>63</v>
      </c>
      <c r="Y217" s="28"/>
    </row>
    <row r="218" spans="1:25" s="5" customFormat="1" ht="63.75" customHeight="1">
      <c r="A218" s="4"/>
      <c r="B218" s="32" t="s">
        <v>1077</v>
      </c>
      <c r="C218" s="27" t="s">
        <v>14</v>
      </c>
      <c r="D218" s="3" t="s">
        <v>1078</v>
      </c>
      <c r="E218" s="3" t="s">
        <v>1079</v>
      </c>
      <c r="F218" s="3" t="s">
        <v>1080</v>
      </c>
      <c r="G218" s="181" t="s">
        <v>1081</v>
      </c>
      <c r="H218" s="1" t="s">
        <v>257</v>
      </c>
      <c r="I218" s="39">
        <v>0.1</v>
      </c>
      <c r="J218" s="3">
        <v>470000000</v>
      </c>
      <c r="K218" s="23" t="s">
        <v>55</v>
      </c>
      <c r="L218" s="1" t="s">
        <v>963</v>
      </c>
      <c r="M218" s="3" t="s">
        <v>954</v>
      </c>
      <c r="N218" s="36" t="s">
        <v>26</v>
      </c>
      <c r="O218" s="36" t="s">
        <v>1009</v>
      </c>
      <c r="P218" s="34" t="s">
        <v>59</v>
      </c>
      <c r="Q218" s="37" t="s">
        <v>74</v>
      </c>
      <c r="R218" s="34" t="s">
        <v>36</v>
      </c>
      <c r="S218" s="22">
        <v>20</v>
      </c>
      <c r="T218" s="144">
        <v>304</v>
      </c>
      <c r="U218" s="253">
        <v>0</v>
      </c>
      <c r="V218" s="243">
        <f t="shared" si="6"/>
        <v>0</v>
      </c>
      <c r="W218" s="32" t="s">
        <v>107</v>
      </c>
      <c r="X218" s="39" t="s">
        <v>63</v>
      </c>
      <c r="Y218" s="28">
        <v>11.14</v>
      </c>
    </row>
    <row r="219" spans="1:25" s="5" customFormat="1" ht="63.75" customHeight="1">
      <c r="A219" s="4"/>
      <c r="B219" s="32" t="s">
        <v>1082</v>
      </c>
      <c r="C219" s="27" t="s">
        <v>14</v>
      </c>
      <c r="D219" s="3" t="s">
        <v>1078</v>
      </c>
      <c r="E219" s="3" t="s">
        <v>1079</v>
      </c>
      <c r="F219" s="3" t="s">
        <v>1080</v>
      </c>
      <c r="G219" s="181" t="s">
        <v>1081</v>
      </c>
      <c r="H219" s="1" t="s">
        <v>257</v>
      </c>
      <c r="I219" s="39">
        <v>0.1</v>
      </c>
      <c r="J219" s="3">
        <v>470000000</v>
      </c>
      <c r="K219" s="23" t="s">
        <v>55</v>
      </c>
      <c r="L219" s="1" t="s">
        <v>712</v>
      </c>
      <c r="M219" s="3" t="s">
        <v>954</v>
      </c>
      <c r="N219" s="36" t="s">
        <v>26</v>
      </c>
      <c r="O219" s="64" t="s">
        <v>1011</v>
      </c>
      <c r="P219" s="34" t="s">
        <v>59</v>
      </c>
      <c r="Q219" s="37" t="s">
        <v>74</v>
      </c>
      <c r="R219" s="34" t="s">
        <v>36</v>
      </c>
      <c r="S219" s="22">
        <v>20</v>
      </c>
      <c r="T219" s="144">
        <v>304</v>
      </c>
      <c r="U219" s="245">
        <f>S219*T219</f>
        <v>6080</v>
      </c>
      <c r="V219" s="243">
        <f t="shared" si="6"/>
        <v>6809.6</v>
      </c>
      <c r="W219" s="32" t="s">
        <v>107</v>
      </c>
      <c r="X219" s="39" t="s">
        <v>63</v>
      </c>
      <c r="Y219" s="28"/>
    </row>
    <row r="220" spans="1:25" s="5" customFormat="1" ht="63.75" customHeight="1">
      <c r="A220" s="4"/>
      <c r="B220" s="32" t="s">
        <v>1083</v>
      </c>
      <c r="C220" s="27" t="s">
        <v>14</v>
      </c>
      <c r="D220" s="3" t="s">
        <v>1084</v>
      </c>
      <c r="E220" s="3" t="s">
        <v>1085</v>
      </c>
      <c r="F220" s="3" t="s">
        <v>1086</v>
      </c>
      <c r="G220" s="13" t="s">
        <v>1087</v>
      </c>
      <c r="H220" s="1" t="s">
        <v>257</v>
      </c>
      <c r="I220" s="39">
        <v>0.1</v>
      </c>
      <c r="J220" s="3">
        <v>470000000</v>
      </c>
      <c r="K220" s="23" t="s">
        <v>55</v>
      </c>
      <c r="L220" s="1" t="s">
        <v>963</v>
      </c>
      <c r="M220" s="3" t="s">
        <v>954</v>
      </c>
      <c r="N220" s="36" t="s">
        <v>26</v>
      </c>
      <c r="O220" s="36" t="s">
        <v>1009</v>
      </c>
      <c r="P220" s="34" t="s">
        <v>59</v>
      </c>
      <c r="Q220" s="37" t="s">
        <v>74</v>
      </c>
      <c r="R220" s="34" t="s">
        <v>36</v>
      </c>
      <c r="S220" s="22">
        <v>275</v>
      </c>
      <c r="T220" s="144">
        <v>500</v>
      </c>
      <c r="U220" s="253">
        <v>0</v>
      </c>
      <c r="V220" s="243">
        <f t="shared" si="6"/>
        <v>0</v>
      </c>
      <c r="W220" s="32" t="s">
        <v>107</v>
      </c>
      <c r="X220" s="40" t="s">
        <v>63</v>
      </c>
      <c r="Y220" s="28" t="s">
        <v>124</v>
      </c>
    </row>
    <row r="221" spans="1:25" s="5" customFormat="1" ht="63.75" customHeight="1">
      <c r="A221" s="4"/>
      <c r="B221" s="32" t="s">
        <v>1088</v>
      </c>
      <c r="C221" s="27" t="s">
        <v>14</v>
      </c>
      <c r="D221" s="3" t="s">
        <v>1084</v>
      </c>
      <c r="E221" s="3" t="s">
        <v>1085</v>
      </c>
      <c r="F221" s="3" t="s">
        <v>1086</v>
      </c>
      <c r="G221" s="13" t="s">
        <v>1087</v>
      </c>
      <c r="H221" s="1" t="s">
        <v>257</v>
      </c>
      <c r="I221" s="39">
        <v>0.1</v>
      </c>
      <c r="J221" s="3">
        <v>470000000</v>
      </c>
      <c r="K221" s="23" t="s">
        <v>55</v>
      </c>
      <c r="L221" s="1" t="s">
        <v>712</v>
      </c>
      <c r="M221" s="3" t="s">
        <v>954</v>
      </c>
      <c r="N221" s="36" t="s">
        <v>26</v>
      </c>
      <c r="O221" s="64" t="s">
        <v>1011</v>
      </c>
      <c r="P221" s="34" t="s">
        <v>59</v>
      </c>
      <c r="Q221" s="37" t="s">
        <v>74</v>
      </c>
      <c r="R221" s="34" t="s">
        <v>36</v>
      </c>
      <c r="S221" s="22">
        <v>175</v>
      </c>
      <c r="T221" s="144">
        <v>500</v>
      </c>
      <c r="U221" s="245">
        <f>S221*T221</f>
        <v>87500</v>
      </c>
      <c r="V221" s="243">
        <f t="shared" si="6"/>
        <v>98000.00000000001</v>
      </c>
      <c r="W221" s="32" t="s">
        <v>107</v>
      </c>
      <c r="X221" s="40" t="s">
        <v>63</v>
      </c>
      <c r="Y221" s="28"/>
    </row>
    <row r="222" spans="1:25" s="5" customFormat="1" ht="63.75" customHeight="1">
      <c r="A222" s="4"/>
      <c r="B222" s="32" t="s">
        <v>1089</v>
      </c>
      <c r="C222" s="27" t="s">
        <v>14</v>
      </c>
      <c r="D222" s="3" t="s">
        <v>1090</v>
      </c>
      <c r="E222" s="3" t="s">
        <v>1091</v>
      </c>
      <c r="F222" s="3" t="s">
        <v>1092</v>
      </c>
      <c r="G222" s="181" t="s">
        <v>1093</v>
      </c>
      <c r="H222" s="1" t="s">
        <v>257</v>
      </c>
      <c r="I222" s="39">
        <v>0.1</v>
      </c>
      <c r="J222" s="3">
        <v>470000000</v>
      </c>
      <c r="K222" s="23" t="s">
        <v>55</v>
      </c>
      <c r="L222" s="1" t="s">
        <v>963</v>
      </c>
      <c r="M222" s="3" t="s">
        <v>954</v>
      </c>
      <c r="N222" s="36" t="s">
        <v>26</v>
      </c>
      <c r="O222" s="36" t="s">
        <v>1009</v>
      </c>
      <c r="P222" s="34" t="s">
        <v>59</v>
      </c>
      <c r="Q222" s="37" t="s">
        <v>74</v>
      </c>
      <c r="R222" s="34" t="s">
        <v>36</v>
      </c>
      <c r="S222" s="22">
        <v>110</v>
      </c>
      <c r="T222" s="144">
        <v>70</v>
      </c>
      <c r="U222" s="253">
        <v>0</v>
      </c>
      <c r="V222" s="243">
        <f t="shared" si="6"/>
        <v>0</v>
      </c>
      <c r="W222" s="32" t="s">
        <v>107</v>
      </c>
      <c r="X222" s="39" t="s">
        <v>63</v>
      </c>
      <c r="Y222" s="28">
        <v>11.14</v>
      </c>
    </row>
    <row r="223" spans="1:25" s="5" customFormat="1" ht="63.75" customHeight="1">
      <c r="A223" s="4"/>
      <c r="B223" s="32" t="s">
        <v>1094</v>
      </c>
      <c r="C223" s="27" t="s">
        <v>14</v>
      </c>
      <c r="D223" s="3" t="s">
        <v>1090</v>
      </c>
      <c r="E223" s="3" t="s">
        <v>1091</v>
      </c>
      <c r="F223" s="3" t="s">
        <v>1092</v>
      </c>
      <c r="G223" s="181" t="s">
        <v>1093</v>
      </c>
      <c r="H223" s="1" t="s">
        <v>257</v>
      </c>
      <c r="I223" s="39">
        <v>0.1</v>
      </c>
      <c r="J223" s="3">
        <v>470000000</v>
      </c>
      <c r="K223" s="23" t="s">
        <v>55</v>
      </c>
      <c r="L223" s="1" t="s">
        <v>712</v>
      </c>
      <c r="M223" s="3" t="s">
        <v>954</v>
      </c>
      <c r="N223" s="36" t="s">
        <v>26</v>
      </c>
      <c r="O223" s="64" t="s">
        <v>1011</v>
      </c>
      <c r="P223" s="34" t="s">
        <v>59</v>
      </c>
      <c r="Q223" s="37" t="s">
        <v>74</v>
      </c>
      <c r="R223" s="34" t="s">
        <v>36</v>
      </c>
      <c r="S223" s="22">
        <v>110</v>
      </c>
      <c r="T223" s="144">
        <v>70</v>
      </c>
      <c r="U223" s="245">
        <f>S223*T223</f>
        <v>7700</v>
      </c>
      <c r="V223" s="243">
        <f t="shared" si="6"/>
        <v>8624</v>
      </c>
      <c r="W223" s="32" t="s">
        <v>107</v>
      </c>
      <c r="X223" s="39" t="s">
        <v>63</v>
      </c>
      <c r="Y223" s="28"/>
    </row>
    <row r="224" spans="1:25" s="5" customFormat="1" ht="63.75" customHeight="1">
      <c r="A224" s="4"/>
      <c r="B224" s="32" t="s">
        <v>1110</v>
      </c>
      <c r="C224" s="27" t="s">
        <v>14</v>
      </c>
      <c r="D224" s="3" t="s">
        <v>1111</v>
      </c>
      <c r="E224" s="3" t="s">
        <v>1112</v>
      </c>
      <c r="F224" s="3" t="s">
        <v>1113</v>
      </c>
      <c r="G224" s="181" t="s">
        <v>1114</v>
      </c>
      <c r="H224" s="1" t="s">
        <v>257</v>
      </c>
      <c r="I224" s="39">
        <v>0.1</v>
      </c>
      <c r="J224" s="3">
        <v>470000000</v>
      </c>
      <c r="K224" s="23" t="s">
        <v>55</v>
      </c>
      <c r="L224" s="1" t="s">
        <v>963</v>
      </c>
      <c r="M224" s="3" t="s">
        <v>954</v>
      </c>
      <c r="N224" s="36" t="s">
        <v>26</v>
      </c>
      <c r="O224" s="36" t="s">
        <v>1009</v>
      </c>
      <c r="P224" s="34" t="s">
        <v>59</v>
      </c>
      <c r="Q224" s="37" t="s">
        <v>74</v>
      </c>
      <c r="R224" s="34" t="s">
        <v>36</v>
      </c>
      <c r="S224" s="22">
        <v>1096</v>
      </c>
      <c r="T224" s="144">
        <v>339.29</v>
      </c>
      <c r="U224" s="253">
        <v>0</v>
      </c>
      <c r="V224" s="243">
        <f t="shared" si="6"/>
        <v>0</v>
      </c>
      <c r="W224" s="32" t="s">
        <v>107</v>
      </c>
      <c r="X224" s="39" t="s">
        <v>63</v>
      </c>
      <c r="Y224" s="28" t="s">
        <v>124</v>
      </c>
    </row>
    <row r="225" spans="1:25" s="5" customFormat="1" ht="63.75" customHeight="1">
      <c r="A225" s="4"/>
      <c r="B225" s="32" t="s">
        <v>1115</v>
      </c>
      <c r="C225" s="27" t="s">
        <v>14</v>
      </c>
      <c r="D225" s="3" t="s">
        <v>1111</v>
      </c>
      <c r="E225" s="3" t="s">
        <v>1112</v>
      </c>
      <c r="F225" s="3" t="s">
        <v>1113</v>
      </c>
      <c r="G225" s="181" t="s">
        <v>1114</v>
      </c>
      <c r="H225" s="1" t="s">
        <v>257</v>
      </c>
      <c r="I225" s="39">
        <v>0.1</v>
      </c>
      <c r="J225" s="3">
        <v>470000000</v>
      </c>
      <c r="K225" s="23" t="s">
        <v>55</v>
      </c>
      <c r="L225" s="1" t="s">
        <v>712</v>
      </c>
      <c r="M225" s="3" t="s">
        <v>954</v>
      </c>
      <c r="N225" s="36" t="s">
        <v>26</v>
      </c>
      <c r="O225" s="64" t="s">
        <v>1011</v>
      </c>
      <c r="P225" s="34" t="s">
        <v>59</v>
      </c>
      <c r="Q225" s="37" t="s">
        <v>74</v>
      </c>
      <c r="R225" s="34" t="s">
        <v>36</v>
      </c>
      <c r="S225" s="22">
        <v>400</v>
      </c>
      <c r="T225" s="144">
        <v>339.29</v>
      </c>
      <c r="U225" s="245">
        <f>S225*T225</f>
        <v>135716</v>
      </c>
      <c r="V225" s="243">
        <f t="shared" si="6"/>
        <v>152001.92</v>
      </c>
      <c r="W225" s="32" t="s">
        <v>107</v>
      </c>
      <c r="X225" s="39" t="s">
        <v>63</v>
      </c>
      <c r="Y225" s="28"/>
    </row>
    <row r="226" spans="1:25" s="5" customFormat="1" ht="63.75" customHeight="1">
      <c r="A226" s="4"/>
      <c r="B226" s="32" t="s">
        <v>1116</v>
      </c>
      <c r="C226" s="27" t="s">
        <v>14</v>
      </c>
      <c r="D226" s="3" t="s">
        <v>1117</v>
      </c>
      <c r="E226" s="3" t="s">
        <v>1118</v>
      </c>
      <c r="F226" s="3" t="s">
        <v>1119</v>
      </c>
      <c r="G226" s="13" t="s">
        <v>1120</v>
      </c>
      <c r="H226" s="1" t="s">
        <v>257</v>
      </c>
      <c r="I226" s="39">
        <v>0.1</v>
      </c>
      <c r="J226" s="3">
        <v>470000000</v>
      </c>
      <c r="K226" s="23" t="s">
        <v>55</v>
      </c>
      <c r="L226" s="1" t="s">
        <v>963</v>
      </c>
      <c r="M226" s="3" t="s">
        <v>954</v>
      </c>
      <c r="N226" s="36" t="s">
        <v>26</v>
      </c>
      <c r="O226" s="36" t="s">
        <v>1009</v>
      </c>
      <c r="P226" s="34" t="s">
        <v>59</v>
      </c>
      <c r="Q226" s="37" t="s">
        <v>74</v>
      </c>
      <c r="R226" s="34" t="s">
        <v>36</v>
      </c>
      <c r="S226" s="22">
        <v>220</v>
      </c>
      <c r="T226" s="144">
        <v>280</v>
      </c>
      <c r="U226" s="253">
        <v>0</v>
      </c>
      <c r="V226" s="243">
        <f t="shared" si="6"/>
        <v>0</v>
      </c>
      <c r="W226" s="32" t="s">
        <v>107</v>
      </c>
      <c r="X226" s="40" t="s">
        <v>63</v>
      </c>
      <c r="Y226" s="28">
        <v>11.14</v>
      </c>
    </row>
    <row r="227" spans="1:25" s="5" customFormat="1" ht="63.75" customHeight="1">
      <c r="A227" s="4"/>
      <c r="B227" s="32" t="s">
        <v>1121</v>
      </c>
      <c r="C227" s="27" t="s">
        <v>14</v>
      </c>
      <c r="D227" s="3" t="s">
        <v>1117</v>
      </c>
      <c r="E227" s="3" t="s">
        <v>1118</v>
      </c>
      <c r="F227" s="3" t="s">
        <v>1119</v>
      </c>
      <c r="G227" s="13" t="s">
        <v>1120</v>
      </c>
      <c r="H227" s="1" t="s">
        <v>257</v>
      </c>
      <c r="I227" s="39">
        <v>0.1</v>
      </c>
      <c r="J227" s="3">
        <v>470000000</v>
      </c>
      <c r="K227" s="23" t="s">
        <v>55</v>
      </c>
      <c r="L227" s="1" t="s">
        <v>712</v>
      </c>
      <c r="M227" s="3" t="s">
        <v>954</v>
      </c>
      <c r="N227" s="36" t="s">
        <v>26</v>
      </c>
      <c r="O227" s="64" t="s">
        <v>1011</v>
      </c>
      <c r="P227" s="34" t="s">
        <v>59</v>
      </c>
      <c r="Q227" s="37" t="s">
        <v>74</v>
      </c>
      <c r="R227" s="34" t="s">
        <v>36</v>
      </c>
      <c r="S227" s="22">
        <v>220</v>
      </c>
      <c r="T227" s="144">
        <v>280</v>
      </c>
      <c r="U227" s="245">
        <f>S227*T227</f>
        <v>61600</v>
      </c>
      <c r="V227" s="243">
        <f t="shared" si="6"/>
        <v>68992</v>
      </c>
      <c r="W227" s="32" t="s">
        <v>107</v>
      </c>
      <c r="X227" s="40" t="s">
        <v>63</v>
      </c>
      <c r="Y227" s="28"/>
    </row>
    <row r="228" spans="1:25" s="5" customFormat="1" ht="63.75" customHeight="1">
      <c r="A228" s="4"/>
      <c r="B228" s="32" t="s">
        <v>1122</v>
      </c>
      <c r="C228" s="27" t="s">
        <v>14</v>
      </c>
      <c r="D228" s="3" t="s">
        <v>1123</v>
      </c>
      <c r="E228" s="3" t="s">
        <v>1124</v>
      </c>
      <c r="F228" s="3" t="s">
        <v>1125</v>
      </c>
      <c r="G228" s="181" t="s">
        <v>1126</v>
      </c>
      <c r="H228" s="1" t="s">
        <v>257</v>
      </c>
      <c r="I228" s="39">
        <v>0.1</v>
      </c>
      <c r="J228" s="3">
        <v>470000000</v>
      </c>
      <c r="K228" s="23" t="s">
        <v>55</v>
      </c>
      <c r="L228" s="1" t="s">
        <v>963</v>
      </c>
      <c r="M228" s="3" t="s">
        <v>954</v>
      </c>
      <c r="N228" s="36" t="s">
        <v>26</v>
      </c>
      <c r="O228" s="36" t="s">
        <v>1009</v>
      </c>
      <c r="P228" s="34" t="s">
        <v>59</v>
      </c>
      <c r="Q228" s="37" t="s">
        <v>74</v>
      </c>
      <c r="R228" s="34" t="s">
        <v>36</v>
      </c>
      <c r="S228" s="22">
        <v>1140</v>
      </c>
      <c r="T228" s="144">
        <v>53.58</v>
      </c>
      <c r="U228" s="253">
        <v>0</v>
      </c>
      <c r="V228" s="243">
        <f t="shared" si="6"/>
        <v>0</v>
      </c>
      <c r="W228" s="32" t="s">
        <v>107</v>
      </c>
      <c r="X228" s="39" t="s">
        <v>63</v>
      </c>
      <c r="Y228" s="28">
        <v>11.14</v>
      </c>
    </row>
    <row r="229" spans="1:25" s="5" customFormat="1" ht="63.75" customHeight="1">
      <c r="A229" s="4"/>
      <c r="B229" s="32" t="s">
        <v>1127</v>
      </c>
      <c r="C229" s="27" t="s">
        <v>14</v>
      </c>
      <c r="D229" s="3" t="s">
        <v>1123</v>
      </c>
      <c r="E229" s="3" t="s">
        <v>1124</v>
      </c>
      <c r="F229" s="3" t="s">
        <v>1125</v>
      </c>
      <c r="G229" s="181" t="s">
        <v>1126</v>
      </c>
      <c r="H229" s="1" t="s">
        <v>257</v>
      </c>
      <c r="I229" s="39">
        <v>0.1</v>
      </c>
      <c r="J229" s="3">
        <v>470000000</v>
      </c>
      <c r="K229" s="23" t="s">
        <v>55</v>
      </c>
      <c r="L229" s="1" t="s">
        <v>712</v>
      </c>
      <c r="M229" s="3" t="s">
        <v>954</v>
      </c>
      <c r="N229" s="36" t="s">
        <v>26</v>
      </c>
      <c r="O229" s="64" t="s">
        <v>1011</v>
      </c>
      <c r="P229" s="34" t="s">
        <v>59</v>
      </c>
      <c r="Q229" s="37" t="s">
        <v>74</v>
      </c>
      <c r="R229" s="34" t="s">
        <v>36</v>
      </c>
      <c r="S229" s="22">
        <v>1140</v>
      </c>
      <c r="T229" s="144">
        <v>53.58</v>
      </c>
      <c r="U229" s="245">
        <f>S229*T229</f>
        <v>61081.2</v>
      </c>
      <c r="V229" s="243">
        <f t="shared" si="6"/>
        <v>68410.944</v>
      </c>
      <c r="W229" s="32" t="s">
        <v>107</v>
      </c>
      <c r="X229" s="39" t="s">
        <v>63</v>
      </c>
      <c r="Y229" s="28"/>
    </row>
    <row r="230" spans="1:25" s="5" customFormat="1" ht="63.75" customHeight="1">
      <c r="A230" s="4"/>
      <c r="B230" s="32" t="s">
        <v>1132</v>
      </c>
      <c r="C230" s="27" t="s">
        <v>14</v>
      </c>
      <c r="D230" s="3" t="s">
        <v>1133</v>
      </c>
      <c r="E230" s="3" t="s">
        <v>1134</v>
      </c>
      <c r="F230" s="3" t="s">
        <v>1135</v>
      </c>
      <c r="G230" s="13" t="s">
        <v>1136</v>
      </c>
      <c r="H230" s="1" t="s">
        <v>257</v>
      </c>
      <c r="I230" s="39">
        <v>0.1</v>
      </c>
      <c r="J230" s="3">
        <v>470000000</v>
      </c>
      <c r="K230" s="23" t="s">
        <v>55</v>
      </c>
      <c r="L230" s="1" t="s">
        <v>963</v>
      </c>
      <c r="M230" s="3" t="s">
        <v>954</v>
      </c>
      <c r="N230" s="36" t="s">
        <v>26</v>
      </c>
      <c r="O230" s="36" t="s">
        <v>1009</v>
      </c>
      <c r="P230" s="34" t="s">
        <v>59</v>
      </c>
      <c r="Q230" s="37" t="s">
        <v>74</v>
      </c>
      <c r="R230" s="34" t="s">
        <v>36</v>
      </c>
      <c r="S230" s="22">
        <v>19400</v>
      </c>
      <c r="T230" s="144">
        <v>10.72</v>
      </c>
      <c r="U230" s="253">
        <v>0</v>
      </c>
      <c r="V230" s="243">
        <f t="shared" si="6"/>
        <v>0</v>
      </c>
      <c r="W230" s="32" t="s">
        <v>107</v>
      </c>
      <c r="X230" s="39" t="s">
        <v>63</v>
      </c>
      <c r="Y230" s="28" t="s">
        <v>124</v>
      </c>
    </row>
    <row r="231" spans="1:25" s="5" customFormat="1" ht="63.75" customHeight="1">
      <c r="A231" s="4"/>
      <c r="B231" s="32" t="s">
        <v>1137</v>
      </c>
      <c r="C231" s="27" t="s">
        <v>14</v>
      </c>
      <c r="D231" s="3" t="s">
        <v>1133</v>
      </c>
      <c r="E231" s="3" t="s">
        <v>1134</v>
      </c>
      <c r="F231" s="3" t="s">
        <v>1135</v>
      </c>
      <c r="G231" s="13" t="s">
        <v>1136</v>
      </c>
      <c r="H231" s="1" t="s">
        <v>257</v>
      </c>
      <c r="I231" s="39">
        <v>0.1</v>
      </c>
      <c r="J231" s="3">
        <v>470000000</v>
      </c>
      <c r="K231" s="23" t="s">
        <v>55</v>
      </c>
      <c r="L231" s="1" t="s">
        <v>712</v>
      </c>
      <c r="M231" s="3" t="s">
        <v>954</v>
      </c>
      <c r="N231" s="36" t="s">
        <v>26</v>
      </c>
      <c r="O231" s="64" t="s">
        <v>1011</v>
      </c>
      <c r="P231" s="34" t="s">
        <v>59</v>
      </c>
      <c r="Q231" s="37" t="s">
        <v>74</v>
      </c>
      <c r="R231" s="34" t="s">
        <v>36</v>
      </c>
      <c r="S231" s="22">
        <v>17400</v>
      </c>
      <c r="T231" s="144">
        <v>10.72</v>
      </c>
      <c r="U231" s="245">
        <f>S231*T231</f>
        <v>186528</v>
      </c>
      <c r="V231" s="243">
        <f t="shared" si="6"/>
        <v>208911.36000000002</v>
      </c>
      <c r="W231" s="32" t="s">
        <v>107</v>
      </c>
      <c r="X231" s="39" t="s">
        <v>63</v>
      </c>
      <c r="Y231" s="28"/>
    </row>
    <row r="232" spans="1:25" s="5" customFormat="1" ht="63.75" customHeight="1">
      <c r="A232" s="4"/>
      <c r="B232" s="32" t="s">
        <v>1138</v>
      </c>
      <c r="C232" s="27" t="s">
        <v>14</v>
      </c>
      <c r="D232" s="3" t="s">
        <v>1139</v>
      </c>
      <c r="E232" s="3" t="s">
        <v>1140</v>
      </c>
      <c r="F232" s="3" t="s">
        <v>1141</v>
      </c>
      <c r="G232" s="13" t="s">
        <v>1142</v>
      </c>
      <c r="H232" s="1" t="s">
        <v>257</v>
      </c>
      <c r="I232" s="39">
        <v>0.1</v>
      </c>
      <c r="J232" s="3">
        <v>470000000</v>
      </c>
      <c r="K232" s="23" t="s">
        <v>55</v>
      </c>
      <c r="L232" s="1" t="s">
        <v>963</v>
      </c>
      <c r="M232" s="3" t="s">
        <v>954</v>
      </c>
      <c r="N232" s="36" t="s">
        <v>26</v>
      </c>
      <c r="O232" s="36" t="s">
        <v>1009</v>
      </c>
      <c r="P232" s="34" t="s">
        <v>59</v>
      </c>
      <c r="Q232" s="37" t="s">
        <v>74</v>
      </c>
      <c r="R232" s="34" t="s">
        <v>36</v>
      </c>
      <c r="S232" s="22">
        <v>1344</v>
      </c>
      <c r="T232" s="144">
        <v>40.18</v>
      </c>
      <c r="U232" s="253">
        <v>0</v>
      </c>
      <c r="V232" s="243">
        <f t="shared" si="6"/>
        <v>0</v>
      </c>
      <c r="W232" s="32" t="s">
        <v>107</v>
      </c>
      <c r="X232" s="40" t="s">
        <v>63</v>
      </c>
      <c r="Y232" s="28" t="s">
        <v>124</v>
      </c>
    </row>
    <row r="233" spans="1:25" s="5" customFormat="1" ht="63.75" customHeight="1">
      <c r="A233" s="4"/>
      <c r="B233" s="32" t="s">
        <v>1143</v>
      </c>
      <c r="C233" s="27" t="s">
        <v>14</v>
      </c>
      <c r="D233" s="3" t="s">
        <v>1139</v>
      </c>
      <c r="E233" s="3" t="s">
        <v>1140</v>
      </c>
      <c r="F233" s="3" t="s">
        <v>1141</v>
      </c>
      <c r="G233" s="13" t="s">
        <v>1142</v>
      </c>
      <c r="H233" s="1" t="s">
        <v>257</v>
      </c>
      <c r="I233" s="39">
        <v>0.1</v>
      </c>
      <c r="J233" s="3">
        <v>470000000</v>
      </c>
      <c r="K233" s="23" t="s">
        <v>55</v>
      </c>
      <c r="L233" s="1" t="s">
        <v>712</v>
      </c>
      <c r="M233" s="3" t="s">
        <v>954</v>
      </c>
      <c r="N233" s="36" t="s">
        <v>26</v>
      </c>
      <c r="O233" s="64" t="s">
        <v>1011</v>
      </c>
      <c r="P233" s="34" t="s">
        <v>59</v>
      </c>
      <c r="Q233" s="37" t="s">
        <v>74</v>
      </c>
      <c r="R233" s="34" t="s">
        <v>36</v>
      </c>
      <c r="S233" s="22">
        <v>304</v>
      </c>
      <c r="T233" s="144">
        <v>40.18</v>
      </c>
      <c r="U233" s="245">
        <f>S233*T233</f>
        <v>12214.72</v>
      </c>
      <c r="V233" s="243">
        <f t="shared" si="6"/>
        <v>13680.4864</v>
      </c>
      <c r="W233" s="32" t="s">
        <v>107</v>
      </c>
      <c r="X233" s="40" t="s">
        <v>63</v>
      </c>
      <c r="Y233" s="28"/>
    </row>
    <row r="234" spans="1:25" s="5" customFormat="1" ht="63.75" customHeight="1">
      <c r="A234" s="4"/>
      <c r="B234" s="32" t="s">
        <v>1144</v>
      </c>
      <c r="C234" s="27" t="s">
        <v>14</v>
      </c>
      <c r="D234" s="3" t="s">
        <v>1145</v>
      </c>
      <c r="E234" s="3" t="s">
        <v>1146</v>
      </c>
      <c r="F234" s="3" t="s">
        <v>1146</v>
      </c>
      <c r="G234" s="181" t="s">
        <v>1147</v>
      </c>
      <c r="H234" s="1" t="s">
        <v>257</v>
      </c>
      <c r="I234" s="39">
        <v>0.1</v>
      </c>
      <c r="J234" s="3">
        <v>470000000</v>
      </c>
      <c r="K234" s="23" t="s">
        <v>55</v>
      </c>
      <c r="L234" s="1" t="s">
        <v>963</v>
      </c>
      <c r="M234" s="3" t="s">
        <v>954</v>
      </c>
      <c r="N234" s="36" t="s">
        <v>26</v>
      </c>
      <c r="O234" s="36" t="s">
        <v>1009</v>
      </c>
      <c r="P234" s="34" t="s">
        <v>59</v>
      </c>
      <c r="Q234" s="37" t="s">
        <v>74</v>
      </c>
      <c r="R234" s="34" t="s">
        <v>36</v>
      </c>
      <c r="S234" s="22">
        <v>1344</v>
      </c>
      <c r="T234" s="144">
        <v>17.86</v>
      </c>
      <c r="U234" s="253">
        <v>0</v>
      </c>
      <c r="V234" s="243">
        <f t="shared" si="6"/>
        <v>0</v>
      </c>
      <c r="W234" s="32" t="s">
        <v>107</v>
      </c>
      <c r="X234" s="39" t="s">
        <v>63</v>
      </c>
      <c r="Y234" s="28" t="s">
        <v>124</v>
      </c>
    </row>
    <row r="235" spans="1:25" s="5" customFormat="1" ht="63.75" customHeight="1">
      <c r="A235" s="4"/>
      <c r="B235" s="32" t="s">
        <v>1148</v>
      </c>
      <c r="C235" s="27" t="s">
        <v>14</v>
      </c>
      <c r="D235" s="3" t="s">
        <v>1145</v>
      </c>
      <c r="E235" s="3" t="s">
        <v>1146</v>
      </c>
      <c r="F235" s="3" t="s">
        <v>1146</v>
      </c>
      <c r="G235" s="181" t="s">
        <v>1147</v>
      </c>
      <c r="H235" s="1" t="s">
        <v>257</v>
      </c>
      <c r="I235" s="39">
        <v>0.1</v>
      </c>
      <c r="J235" s="3">
        <v>470000000</v>
      </c>
      <c r="K235" s="23" t="s">
        <v>55</v>
      </c>
      <c r="L235" s="1" t="s">
        <v>712</v>
      </c>
      <c r="M235" s="3" t="s">
        <v>954</v>
      </c>
      <c r="N235" s="36" t="s">
        <v>26</v>
      </c>
      <c r="O235" s="64" t="s">
        <v>1011</v>
      </c>
      <c r="P235" s="34" t="s">
        <v>59</v>
      </c>
      <c r="Q235" s="37" t="s">
        <v>74</v>
      </c>
      <c r="R235" s="34" t="s">
        <v>36</v>
      </c>
      <c r="S235" s="22">
        <v>304</v>
      </c>
      <c r="T235" s="144">
        <v>17.86</v>
      </c>
      <c r="U235" s="245">
        <f>S235*T235</f>
        <v>5429.44</v>
      </c>
      <c r="V235" s="243">
        <f t="shared" si="6"/>
        <v>6080.9728000000005</v>
      </c>
      <c r="W235" s="32" t="s">
        <v>107</v>
      </c>
      <c r="X235" s="39" t="s">
        <v>63</v>
      </c>
      <c r="Y235" s="28"/>
    </row>
    <row r="236" spans="1:25" s="5" customFormat="1" ht="63.75" customHeight="1">
      <c r="A236" s="4"/>
      <c r="B236" s="32" t="s">
        <v>1149</v>
      </c>
      <c r="C236" s="27" t="s">
        <v>14</v>
      </c>
      <c r="D236" s="3" t="s">
        <v>1150</v>
      </c>
      <c r="E236" s="3" t="s">
        <v>1151</v>
      </c>
      <c r="F236" s="3" t="s">
        <v>1152</v>
      </c>
      <c r="G236" s="13"/>
      <c r="H236" s="1" t="s">
        <v>257</v>
      </c>
      <c r="I236" s="39">
        <v>0.1</v>
      </c>
      <c r="J236" s="3">
        <v>470000000</v>
      </c>
      <c r="K236" s="23" t="s">
        <v>55</v>
      </c>
      <c r="L236" s="1" t="s">
        <v>963</v>
      </c>
      <c r="M236" s="3" t="s">
        <v>954</v>
      </c>
      <c r="N236" s="36" t="s">
        <v>26</v>
      </c>
      <c r="O236" s="36" t="s">
        <v>1009</v>
      </c>
      <c r="P236" s="34" t="s">
        <v>59</v>
      </c>
      <c r="Q236" s="37" t="s">
        <v>74</v>
      </c>
      <c r="R236" s="34" t="s">
        <v>36</v>
      </c>
      <c r="S236" s="22">
        <v>224</v>
      </c>
      <c r="T236" s="144">
        <v>98.22</v>
      </c>
      <c r="U236" s="253">
        <v>0</v>
      </c>
      <c r="V236" s="243">
        <f t="shared" si="6"/>
        <v>0</v>
      </c>
      <c r="W236" s="32" t="s">
        <v>107</v>
      </c>
      <c r="X236" s="40" t="s">
        <v>63</v>
      </c>
      <c r="Y236" s="28" t="s">
        <v>124</v>
      </c>
    </row>
    <row r="237" spans="1:25" s="5" customFormat="1" ht="63.75" customHeight="1">
      <c r="A237" s="4"/>
      <c r="B237" s="32" t="s">
        <v>1153</v>
      </c>
      <c r="C237" s="27" t="s">
        <v>14</v>
      </c>
      <c r="D237" s="3" t="s">
        <v>1150</v>
      </c>
      <c r="E237" s="3" t="s">
        <v>1151</v>
      </c>
      <c r="F237" s="3" t="s">
        <v>1152</v>
      </c>
      <c r="G237" s="13"/>
      <c r="H237" s="1" t="s">
        <v>257</v>
      </c>
      <c r="I237" s="39">
        <v>0.1</v>
      </c>
      <c r="J237" s="3">
        <v>470000000</v>
      </c>
      <c r="K237" s="23" t="s">
        <v>55</v>
      </c>
      <c r="L237" s="1" t="s">
        <v>712</v>
      </c>
      <c r="M237" s="3" t="s">
        <v>954</v>
      </c>
      <c r="N237" s="36" t="s">
        <v>26</v>
      </c>
      <c r="O237" s="64" t="s">
        <v>1011</v>
      </c>
      <c r="P237" s="34" t="s">
        <v>59</v>
      </c>
      <c r="Q237" s="37" t="s">
        <v>74</v>
      </c>
      <c r="R237" s="34" t="s">
        <v>36</v>
      </c>
      <c r="S237" s="22">
        <v>120</v>
      </c>
      <c r="T237" s="144">
        <v>98.22</v>
      </c>
      <c r="U237" s="245">
        <f>S237*T237</f>
        <v>11786.4</v>
      </c>
      <c r="V237" s="243">
        <f t="shared" si="6"/>
        <v>13200.768</v>
      </c>
      <c r="W237" s="32" t="s">
        <v>107</v>
      </c>
      <c r="X237" s="40" t="s">
        <v>63</v>
      </c>
      <c r="Y237" s="28"/>
    </row>
    <row r="238" spans="1:25" s="5" customFormat="1" ht="63.75" customHeight="1">
      <c r="A238" s="4"/>
      <c r="B238" s="32" t="s">
        <v>1607</v>
      </c>
      <c r="C238" s="33" t="s">
        <v>14</v>
      </c>
      <c r="D238" s="32" t="s">
        <v>1608</v>
      </c>
      <c r="E238" s="34" t="s">
        <v>1609</v>
      </c>
      <c r="F238" s="34" t="s">
        <v>1610</v>
      </c>
      <c r="G238" s="34"/>
      <c r="H238" s="34" t="s">
        <v>54</v>
      </c>
      <c r="I238" s="35">
        <v>0</v>
      </c>
      <c r="J238" s="43">
        <v>470000000</v>
      </c>
      <c r="K238" s="23" t="s">
        <v>55</v>
      </c>
      <c r="L238" s="38" t="s">
        <v>360</v>
      </c>
      <c r="M238" s="3" t="s">
        <v>57</v>
      </c>
      <c r="N238" s="36" t="s">
        <v>26</v>
      </c>
      <c r="O238" s="192" t="s">
        <v>190</v>
      </c>
      <c r="P238" s="34" t="s">
        <v>59</v>
      </c>
      <c r="Q238" s="37" t="s">
        <v>74</v>
      </c>
      <c r="R238" s="34" t="s">
        <v>36</v>
      </c>
      <c r="S238" s="47">
        <v>15</v>
      </c>
      <c r="T238" s="38">
        <v>148309.68</v>
      </c>
      <c r="U238" s="243">
        <v>0</v>
      </c>
      <c r="V238" s="243">
        <f t="shared" si="6"/>
        <v>0</v>
      </c>
      <c r="W238" s="32" t="s">
        <v>107</v>
      </c>
      <c r="X238" s="39" t="s">
        <v>63</v>
      </c>
      <c r="Y238" s="32" t="s">
        <v>1650</v>
      </c>
    </row>
    <row r="239" spans="1:25" s="5" customFormat="1" ht="63.75" customHeight="1">
      <c r="A239" s="4"/>
      <c r="B239" s="32" t="s">
        <v>1611</v>
      </c>
      <c r="C239" s="33" t="s">
        <v>14</v>
      </c>
      <c r="D239" s="33" t="s">
        <v>840</v>
      </c>
      <c r="E239" s="32" t="s">
        <v>841</v>
      </c>
      <c r="F239" s="157" t="s">
        <v>842</v>
      </c>
      <c r="G239" s="13" t="s">
        <v>1610</v>
      </c>
      <c r="H239" s="34" t="s">
        <v>54</v>
      </c>
      <c r="I239" s="35">
        <v>0</v>
      </c>
      <c r="J239" s="43">
        <v>470000000</v>
      </c>
      <c r="K239" s="23" t="s">
        <v>55</v>
      </c>
      <c r="L239" s="38" t="s">
        <v>360</v>
      </c>
      <c r="M239" s="3" t="s">
        <v>57</v>
      </c>
      <c r="N239" s="36" t="s">
        <v>26</v>
      </c>
      <c r="O239" s="192" t="s">
        <v>843</v>
      </c>
      <c r="P239" s="34" t="s">
        <v>59</v>
      </c>
      <c r="Q239" s="37" t="s">
        <v>74</v>
      </c>
      <c r="R239" s="34" t="s">
        <v>36</v>
      </c>
      <c r="S239" s="47">
        <v>13</v>
      </c>
      <c r="T239" s="38">
        <v>239400</v>
      </c>
      <c r="U239" s="243">
        <f>S239*T239</f>
        <v>3112200</v>
      </c>
      <c r="V239" s="243">
        <f t="shared" si="6"/>
        <v>3485664.0000000005</v>
      </c>
      <c r="W239" s="32" t="s">
        <v>107</v>
      </c>
      <c r="X239" s="39" t="s">
        <v>63</v>
      </c>
      <c r="Y239" s="32"/>
    </row>
    <row r="240" spans="1:25" s="5" customFormat="1" ht="63.75" customHeight="1">
      <c r="A240" s="4"/>
      <c r="B240" s="32" t="s">
        <v>1613</v>
      </c>
      <c r="C240" s="33" t="s">
        <v>14</v>
      </c>
      <c r="D240" s="32" t="s">
        <v>1608</v>
      </c>
      <c r="E240" s="34" t="s">
        <v>1614</v>
      </c>
      <c r="F240" s="34" t="s">
        <v>1615</v>
      </c>
      <c r="G240" s="34"/>
      <c r="H240" s="34" t="s">
        <v>54</v>
      </c>
      <c r="I240" s="35">
        <v>0</v>
      </c>
      <c r="J240" s="43">
        <v>470000000</v>
      </c>
      <c r="K240" s="23" t="s">
        <v>55</v>
      </c>
      <c r="L240" s="38" t="s">
        <v>360</v>
      </c>
      <c r="M240" s="3" t="s">
        <v>57</v>
      </c>
      <c r="N240" s="36" t="s">
        <v>26</v>
      </c>
      <c r="O240" s="192" t="s">
        <v>190</v>
      </c>
      <c r="P240" s="34" t="s">
        <v>59</v>
      </c>
      <c r="Q240" s="37" t="s">
        <v>74</v>
      </c>
      <c r="R240" s="34" t="s">
        <v>36</v>
      </c>
      <c r="S240" s="47">
        <v>46</v>
      </c>
      <c r="T240" s="38">
        <v>101698.07</v>
      </c>
      <c r="U240" s="243">
        <v>0</v>
      </c>
      <c r="V240" s="243">
        <f t="shared" si="6"/>
        <v>0</v>
      </c>
      <c r="W240" s="32" t="s">
        <v>107</v>
      </c>
      <c r="X240" s="40" t="s">
        <v>63</v>
      </c>
      <c r="Y240" s="32" t="s">
        <v>1650</v>
      </c>
    </row>
    <row r="241" spans="1:25" s="5" customFormat="1" ht="63.75" customHeight="1">
      <c r="A241" s="4"/>
      <c r="B241" s="32" t="s">
        <v>1616</v>
      </c>
      <c r="C241" s="33" t="s">
        <v>14</v>
      </c>
      <c r="D241" s="33" t="s">
        <v>840</v>
      </c>
      <c r="E241" s="32" t="s">
        <v>841</v>
      </c>
      <c r="F241" s="157" t="s">
        <v>842</v>
      </c>
      <c r="G241" s="34" t="s">
        <v>1617</v>
      </c>
      <c r="H241" s="34" t="s">
        <v>54</v>
      </c>
      <c r="I241" s="35">
        <v>0</v>
      </c>
      <c r="J241" s="43">
        <v>470000000</v>
      </c>
      <c r="K241" s="23" t="s">
        <v>55</v>
      </c>
      <c r="L241" s="38" t="s">
        <v>360</v>
      </c>
      <c r="M241" s="3" t="s">
        <v>57</v>
      </c>
      <c r="N241" s="36" t="s">
        <v>26</v>
      </c>
      <c r="O241" s="192" t="s">
        <v>843</v>
      </c>
      <c r="P241" s="34" t="s">
        <v>59</v>
      </c>
      <c r="Q241" s="37" t="s">
        <v>74</v>
      </c>
      <c r="R241" s="34" t="s">
        <v>36</v>
      </c>
      <c r="S241" s="47">
        <v>40</v>
      </c>
      <c r="T241" s="38">
        <v>93500</v>
      </c>
      <c r="U241" s="243">
        <f>S241*T241</f>
        <v>3740000</v>
      </c>
      <c r="V241" s="243">
        <f t="shared" si="6"/>
        <v>4188800.0000000005</v>
      </c>
      <c r="W241" s="32" t="s">
        <v>107</v>
      </c>
      <c r="X241" s="40" t="s">
        <v>63</v>
      </c>
      <c r="Y241" s="32"/>
    </row>
    <row r="242" spans="1:25" s="5" customFormat="1" ht="63.75" customHeight="1">
      <c r="A242" s="4"/>
      <c r="B242" s="32" t="s">
        <v>1618</v>
      </c>
      <c r="C242" s="33" t="s">
        <v>14</v>
      </c>
      <c r="D242" s="32" t="s">
        <v>1619</v>
      </c>
      <c r="E242" s="34" t="s">
        <v>1620</v>
      </c>
      <c r="F242" s="34" t="s">
        <v>1621</v>
      </c>
      <c r="G242" s="34"/>
      <c r="H242" s="34" t="s">
        <v>54</v>
      </c>
      <c r="I242" s="35">
        <v>0</v>
      </c>
      <c r="J242" s="43">
        <v>470000000</v>
      </c>
      <c r="K242" s="23" t="s">
        <v>55</v>
      </c>
      <c r="L242" s="38" t="s">
        <v>360</v>
      </c>
      <c r="M242" s="3" t="s">
        <v>57</v>
      </c>
      <c r="N242" s="36" t="s">
        <v>26</v>
      </c>
      <c r="O242" s="192" t="s">
        <v>190</v>
      </c>
      <c r="P242" s="34" t="s">
        <v>59</v>
      </c>
      <c r="Q242" s="37" t="s">
        <v>74</v>
      </c>
      <c r="R242" s="34" t="s">
        <v>36</v>
      </c>
      <c r="S242" s="47">
        <v>8</v>
      </c>
      <c r="T242" s="38">
        <v>178860</v>
      </c>
      <c r="U242" s="243">
        <v>0</v>
      </c>
      <c r="V242" s="243">
        <f t="shared" si="6"/>
        <v>0</v>
      </c>
      <c r="W242" s="32" t="s">
        <v>107</v>
      </c>
      <c r="X242" s="39" t="s">
        <v>63</v>
      </c>
      <c r="Y242" s="32" t="s">
        <v>1612</v>
      </c>
    </row>
    <row r="243" spans="1:25" s="5" customFormat="1" ht="63.75" customHeight="1">
      <c r="A243" s="4"/>
      <c r="B243" s="32" t="s">
        <v>1622</v>
      </c>
      <c r="C243" s="33" t="s">
        <v>14</v>
      </c>
      <c r="D243" s="272" t="s">
        <v>838</v>
      </c>
      <c r="E243" s="273" t="s">
        <v>839</v>
      </c>
      <c r="F243" s="157" t="s">
        <v>365</v>
      </c>
      <c r="G243" s="34"/>
      <c r="H243" s="34" t="s">
        <v>54</v>
      </c>
      <c r="I243" s="35">
        <v>0</v>
      </c>
      <c r="J243" s="43">
        <v>470000000</v>
      </c>
      <c r="K243" s="23" t="s">
        <v>55</v>
      </c>
      <c r="L243" s="38" t="s">
        <v>360</v>
      </c>
      <c r="M243" s="3" t="s">
        <v>57</v>
      </c>
      <c r="N243" s="36" t="s">
        <v>26</v>
      </c>
      <c r="O243" s="192" t="s">
        <v>843</v>
      </c>
      <c r="P243" s="34" t="s">
        <v>59</v>
      </c>
      <c r="Q243" s="37" t="s">
        <v>191</v>
      </c>
      <c r="R243" s="34" t="s">
        <v>192</v>
      </c>
      <c r="S243" s="47">
        <v>22</v>
      </c>
      <c r="T243" s="38">
        <v>147300</v>
      </c>
      <c r="U243" s="243">
        <f>S243*T243</f>
        <v>3240600</v>
      </c>
      <c r="V243" s="243">
        <f t="shared" si="6"/>
        <v>3629472.0000000005</v>
      </c>
      <c r="W243" s="32" t="s">
        <v>107</v>
      </c>
      <c r="X243" s="39" t="s">
        <v>63</v>
      </c>
      <c r="Y243" s="32"/>
    </row>
    <row r="244" spans="1:25" s="5" customFormat="1" ht="63.75" customHeight="1">
      <c r="A244" s="4"/>
      <c r="B244" s="32" t="s">
        <v>1632</v>
      </c>
      <c r="C244" s="33" t="s">
        <v>14</v>
      </c>
      <c r="D244" s="32" t="s">
        <v>1619</v>
      </c>
      <c r="E244" s="34" t="s">
        <v>1633</v>
      </c>
      <c r="F244" s="34" t="s">
        <v>1634</v>
      </c>
      <c r="G244" s="34"/>
      <c r="H244" s="34" t="s">
        <v>54</v>
      </c>
      <c r="I244" s="35">
        <v>0</v>
      </c>
      <c r="J244" s="43">
        <v>470000000</v>
      </c>
      <c r="K244" s="23" t="s">
        <v>55</v>
      </c>
      <c r="L244" s="38" t="s">
        <v>360</v>
      </c>
      <c r="M244" s="3" t="s">
        <v>57</v>
      </c>
      <c r="N244" s="36" t="s">
        <v>26</v>
      </c>
      <c r="O244" s="192" t="s">
        <v>190</v>
      </c>
      <c r="P244" s="34" t="s">
        <v>59</v>
      </c>
      <c r="Q244" s="37" t="s">
        <v>74</v>
      </c>
      <c r="R244" s="34" t="s">
        <v>36</v>
      </c>
      <c r="S244" s="47">
        <v>8</v>
      </c>
      <c r="T244" s="38">
        <v>288090</v>
      </c>
      <c r="U244" s="243">
        <v>0</v>
      </c>
      <c r="V244" s="243">
        <f t="shared" si="6"/>
        <v>0</v>
      </c>
      <c r="W244" s="32" t="s">
        <v>107</v>
      </c>
      <c r="X244" s="40" t="s">
        <v>63</v>
      </c>
      <c r="Y244" s="32" t="s">
        <v>1635</v>
      </c>
    </row>
    <row r="245" spans="1:25" s="5" customFormat="1" ht="63.75" customHeight="1">
      <c r="A245" s="4"/>
      <c r="B245" s="32" t="s">
        <v>1636</v>
      </c>
      <c r="C245" s="33" t="s">
        <v>14</v>
      </c>
      <c r="D245" s="272" t="s">
        <v>828</v>
      </c>
      <c r="E245" s="273" t="s">
        <v>829</v>
      </c>
      <c r="F245" s="157" t="s">
        <v>830</v>
      </c>
      <c r="G245" s="34" t="s">
        <v>1637</v>
      </c>
      <c r="H245" s="34" t="s">
        <v>54</v>
      </c>
      <c r="I245" s="35">
        <v>0</v>
      </c>
      <c r="J245" s="43">
        <v>470000000</v>
      </c>
      <c r="K245" s="23" t="s">
        <v>55</v>
      </c>
      <c r="L245" s="38" t="s">
        <v>360</v>
      </c>
      <c r="M245" s="3" t="s">
        <v>57</v>
      </c>
      <c r="N245" s="36" t="s">
        <v>26</v>
      </c>
      <c r="O245" s="34" t="s">
        <v>843</v>
      </c>
      <c r="P245" s="34" t="s">
        <v>59</v>
      </c>
      <c r="Q245" s="37" t="s">
        <v>191</v>
      </c>
      <c r="R245" s="34" t="s">
        <v>192</v>
      </c>
      <c r="S245" s="28">
        <v>10</v>
      </c>
      <c r="T245" s="156">
        <v>347700</v>
      </c>
      <c r="U245" s="243">
        <f>S245*T245</f>
        <v>3477000</v>
      </c>
      <c r="V245" s="243">
        <f t="shared" si="6"/>
        <v>3894240.0000000005</v>
      </c>
      <c r="W245" s="32" t="s">
        <v>107</v>
      </c>
      <c r="X245" s="40" t="s">
        <v>63</v>
      </c>
      <c r="Y245" s="40"/>
    </row>
    <row r="246" spans="1:25" s="5" customFormat="1" ht="63.75" customHeight="1">
      <c r="A246" s="4"/>
      <c r="B246" s="32" t="s">
        <v>1641</v>
      </c>
      <c r="C246" s="33" t="s">
        <v>14</v>
      </c>
      <c r="D246" s="32" t="s">
        <v>1642</v>
      </c>
      <c r="E246" s="34" t="s">
        <v>1643</v>
      </c>
      <c r="F246" s="34" t="s">
        <v>1644</v>
      </c>
      <c r="G246" s="34"/>
      <c r="H246" s="34" t="s">
        <v>257</v>
      </c>
      <c r="I246" s="35">
        <v>0</v>
      </c>
      <c r="J246" s="43">
        <v>470000000</v>
      </c>
      <c r="K246" s="23" t="s">
        <v>55</v>
      </c>
      <c r="L246" s="38" t="s">
        <v>360</v>
      </c>
      <c r="M246" s="3" t="s">
        <v>57</v>
      </c>
      <c r="N246" s="36" t="s">
        <v>26</v>
      </c>
      <c r="O246" s="192" t="s">
        <v>190</v>
      </c>
      <c r="P246" s="34" t="s">
        <v>59</v>
      </c>
      <c r="Q246" s="37" t="s">
        <v>74</v>
      </c>
      <c r="R246" s="34" t="s">
        <v>36</v>
      </c>
      <c r="S246" s="47">
        <v>4</v>
      </c>
      <c r="T246" s="38">
        <v>51585.43</v>
      </c>
      <c r="U246" s="243">
        <v>0</v>
      </c>
      <c r="V246" s="243">
        <f t="shared" si="6"/>
        <v>0</v>
      </c>
      <c r="W246" s="32" t="s">
        <v>107</v>
      </c>
      <c r="X246" s="40" t="s">
        <v>63</v>
      </c>
      <c r="Y246" s="32" t="s">
        <v>1645</v>
      </c>
    </row>
    <row r="247" spans="1:25" s="5" customFormat="1" ht="63.75" customHeight="1">
      <c r="A247" s="4"/>
      <c r="B247" s="32" t="s">
        <v>1646</v>
      </c>
      <c r="C247" s="33" t="s">
        <v>14</v>
      </c>
      <c r="D247" s="13" t="s">
        <v>1642</v>
      </c>
      <c r="E247" s="13" t="s">
        <v>1647</v>
      </c>
      <c r="F247" s="13" t="s">
        <v>1648</v>
      </c>
      <c r="G247" s="34" t="s">
        <v>1649</v>
      </c>
      <c r="H247" s="34" t="s">
        <v>257</v>
      </c>
      <c r="I247" s="35">
        <v>0</v>
      </c>
      <c r="J247" s="43">
        <v>470000000</v>
      </c>
      <c r="K247" s="23" t="s">
        <v>55</v>
      </c>
      <c r="L247" s="38" t="s">
        <v>360</v>
      </c>
      <c r="M247" s="3" t="s">
        <v>57</v>
      </c>
      <c r="N247" s="36" t="s">
        <v>26</v>
      </c>
      <c r="O247" s="192" t="s">
        <v>190</v>
      </c>
      <c r="P247" s="34" t="s">
        <v>59</v>
      </c>
      <c r="Q247" s="37" t="s">
        <v>74</v>
      </c>
      <c r="R247" s="34" t="s">
        <v>36</v>
      </c>
      <c r="S247" s="47">
        <v>8</v>
      </c>
      <c r="T247" s="38">
        <v>62300</v>
      </c>
      <c r="U247" s="243">
        <f>S247*T247</f>
        <v>498400</v>
      </c>
      <c r="V247" s="243">
        <f t="shared" si="6"/>
        <v>558208</v>
      </c>
      <c r="W247" s="32" t="s">
        <v>107</v>
      </c>
      <c r="X247" s="40" t="s">
        <v>63</v>
      </c>
      <c r="Y247" s="32"/>
    </row>
    <row r="248" spans="1:25" s="5" customFormat="1" ht="63.75" customHeight="1">
      <c r="A248" s="4"/>
      <c r="B248" s="32" t="s">
        <v>1655</v>
      </c>
      <c r="C248" s="33" t="s">
        <v>14</v>
      </c>
      <c r="D248" s="32" t="s">
        <v>1652</v>
      </c>
      <c r="E248" s="34" t="s">
        <v>1656</v>
      </c>
      <c r="F248" s="34" t="s">
        <v>1654</v>
      </c>
      <c r="G248" s="34"/>
      <c r="H248" s="34" t="s">
        <v>257</v>
      </c>
      <c r="I248" s="35">
        <v>0</v>
      </c>
      <c r="J248" s="43">
        <v>470000000</v>
      </c>
      <c r="K248" s="23" t="s">
        <v>55</v>
      </c>
      <c r="L248" s="38" t="s">
        <v>360</v>
      </c>
      <c r="M248" s="3" t="s">
        <v>57</v>
      </c>
      <c r="N248" s="36" t="s">
        <v>26</v>
      </c>
      <c r="O248" s="192" t="s">
        <v>104</v>
      </c>
      <c r="P248" s="34" t="s">
        <v>59</v>
      </c>
      <c r="Q248" s="37" t="s">
        <v>74</v>
      </c>
      <c r="R248" s="34" t="s">
        <v>36</v>
      </c>
      <c r="S248" s="47">
        <v>1</v>
      </c>
      <c r="T248" s="38">
        <v>42000</v>
      </c>
      <c r="U248" s="243">
        <v>0</v>
      </c>
      <c r="V248" s="243">
        <f t="shared" si="6"/>
        <v>0</v>
      </c>
      <c r="W248" s="32" t="s">
        <v>107</v>
      </c>
      <c r="X248" s="40" t="s">
        <v>63</v>
      </c>
      <c r="Y248" s="32" t="s">
        <v>1657</v>
      </c>
    </row>
    <row r="249" spans="1:25" s="5" customFormat="1" ht="63.75" customHeight="1">
      <c r="A249" s="4"/>
      <c r="B249" s="32" t="s">
        <v>1658</v>
      </c>
      <c r="C249" s="33" t="s">
        <v>14</v>
      </c>
      <c r="D249" s="274" t="s">
        <v>1652</v>
      </c>
      <c r="E249" s="10" t="s">
        <v>1659</v>
      </c>
      <c r="F249" s="10" t="s">
        <v>1660</v>
      </c>
      <c r="G249" s="34" t="s">
        <v>1661</v>
      </c>
      <c r="H249" s="34" t="s">
        <v>257</v>
      </c>
      <c r="I249" s="35">
        <v>0</v>
      </c>
      <c r="J249" s="43">
        <v>470000000</v>
      </c>
      <c r="K249" s="23" t="s">
        <v>55</v>
      </c>
      <c r="L249" s="38" t="s">
        <v>360</v>
      </c>
      <c r="M249" s="3" t="s">
        <v>57</v>
      </c>
      <c r="N249" s="36" t="s">
        <v>26</v>
      </c>
      <c r="O249" s="192" t="s">
        <v>126</v>
      </c>
      <c r="P249" s="34" t="s">
        <v>59</v>
      </c>
      <c r="Q249" s="37" t="s">
        <v>74</v>
      </c>
      <c r="R249" s="34" t="s">
        <v>36</v>
      </c>
      <c r="S249" s="47">
        <v>14</v>
      </c>
      <c r="T249" s="38">
        <v>107800</v>
      </c>
      <c r="U249" s="243">
        <f>S249*T249</f>
        <v>1509200</v>
      </c>
      <c r="V249" s="243">
        <f t="shared" si="6"/>
        <v>1690304.0000000002</v>
      </c>
      <c r="W249" s="32" t="s">
        <v>107</v>
      </c>
      <c r="X249" s="40" t="s">
        <v>63</v>
      </c>
      <c r="Y249" s="32"/>
    </row>
    <row r="250" spans="1:25" s="5" customFormat="1" ht="63.75" customHeight="1">
      <c r="A250" s="4"/>
      <c r="B250" s="32" t="s">
        <v>1662</v>
      </c>
      <c r="C250" s="33" t="s">
        <v>14</v>
      </c>
      <c r="D250" s="32" t="s">
        <v>1663</v>
      </c>
      <c r="E250" s="34" t="s">
        <v>1664</v>
      </c>
      <c r="F250" s="34" t="s">
        <v>1665</v>
      </c>
      <c r="G250" s="34"/>
      <c r="H250" s="34" t="s">
        <v>257</v>
      </c>
      <c r="I250" s="35">
        <v>0</v>
      </c>
      <c r="J250" s="43">
        <v>470000000</v>
      </c>
      <c r="K250" s="23" t="s">
        <v>55</v>
      </c>
      <c r="L250" s="38" t="s">
        <v>360</v>
      </c>
      <c r="M250" s="3" t="s">
        <v>57</v>
      </c>
      <c r="N250" s="36" t="s">
        <v>26</v>
      </c>
      <c r="O250" s="192" t="s">
        <v>104</v>
      </c>
      <c r="P250" s="34" t="s">
        <v>59</v>
      </c>
      <c r="Q250" s="37" t="s">
        <v>74</v>
      </c>
      <c r="R250" s="34" t="s">
        <v>36</v>
      </c>
      <c r="S250" s="152">
        <v>1</v>
      </c>
      <c r="T250" s="38">
        <v>7411.38</v>
      </c>
      <c r="U250" s="243">
        <v>0</v>
      </c>
      <c r="V250" s="243">
        <f t="shared" si="6"/>
        <v>0</v>
      </c>
      <c r="W250" s="32" t="s">
        <v>107</v>
      </c>
      <c r="X250" s="40" t="s">
        <v>63</v>
      </c>
      <c r="Y250" s="32" t="s">
        <v>1666</v>
      </c>
    </row>
    <row r="251" spans="1:25" s="5" customFormat="1" ht="63.75" customHeight="1">
      <c r="A251" s="4"/>
      <c r="B251" s="32" t="s">
        <v>1667</v>
      </c>
      <c r="C251" s="33" t="s">
        <v>14</v>
      </c>
      <c r="D251" s="274" t="s">
        <v>1668</v>
      </c>
      <c r="E251" s="10" t="s">
        <v>1669</v>
      </c>
      <c r="F251" s="10" t="s">
        <v>1670</v>
      </c>
      <c r="G251" s="34" t="s">
        <v>1671</v>
      </c>
      <c r="H251" s="34" t="s">
        <v>257</v>
      </c>
      <c r="I251" s="35">
        <v>0</v>
      </c>
      <c r="J251" s="43">
        <v>470000000</v>
      </c>
      <c r="K251" s="23" t="s">
        <v>55</v>
      </c>
      <c r="L251" s="38" t="s">
        <v>360</v>
      </c>
      <c r="M251" s="3" t="s">
        <v>57</v>
      </c>
      <c r="N251" s="36" t="s">
        <v>26</v>
      </c>
      <c r="O251" s="192" t="s">
        <v>126</v>
      </c>
      <c r="P251" s="34" t="s">
        <v>59</v>
      </c>
      <c r="Q251" s="37" t="s">
        <v>74</v>
      </c>
      <c r="R251" s="34" t="s">
        <v>36</v>
      </c>
      <c r="S251" s="152">
        <v>1</v>
      </c>
      <c r="T251" s="38">
        <v>7400</v>
      </c>
      <c r="U251" s="243">
        <f>S251*T251</f>
        <v>7400</v>
      </c>
      <c r="V251" s="243">
        <f t="shared" si="6"/>
        <v>8288</v>
      </c>
      <c r="W251" s="32" t="s">
        <v>107</v>
      </c>
      <c r="X251" s="40" t="s">
        <v>63</v>
      </c>
      <c r="Y251" s="32"/>
    </row>
    <row r="252" spans="1:25" s="5" customFormat="1" ht="63.75" customHeight="1">
      <c r="A252" s="4"/>
      <c r="B252" s="32" t="s">
        <v>1673</v>
      </c>
      <c r="C252" s="33" t="s">
        <v>14</v>
      </c>
      <c r="D252" s="32" t="s">
        <v>1674</v>
      </c>
      <c r="E252" s="34" t="s">
        <v>1675</v>
      </c>
      <c r="F252" s="34" t="s">
        <v>364</v>
      </c>
      <c r="G252" s="34"/>
      <c r="H252" s="34" t="s">
        <v>257</v>
      </c>
      <c r="I252" s="35">
        <v>0</v>
      </c>
      <c r="J252" s="43">
        <v>470000000</v>
      </c>
      <c r="K252" s="23" t="s">
        <v>55</v>
      </c>
      <c r="L252" s="38" t="s">
        <v>360</v>
      </c>
      <c r="M252" s="3" t="s">
        <v>57</v>
      </c>
      <c r="N252" s="36" t="s">
        <v>26</v>
      </c>
      <c r="O252" s="192" t="s">
        <v>190</v>
      </c>
      <c r="P252" s="34" t="s">
        <v>59</v>
      </c>
      <c r="Q252" s="37" t="s">
        <v>74</v>
      </c>
      <c r="R252" s="34" t="s">
        <v>36</v>
      </c>
      <c r="S252" s="47">
        <v>86</v>
      </c>
      <c r="T252" s="38">
        <v>30476.83</v>
      </c>
      <c r="U252" s="243">
        <v>0</v>
      </c>
      <c r="V252" s="243">
        <f t="shared" si="6"/>
        <v>0</v>
      </c>
      <c r="W252" s="32" t="s">
        <v>107</v>
      </c>
      <c r="X252" s="40" t="s">
        <v>63</v>
      </c>
      <c r="Y252" s="32" t="s">
        <v>896</v>
      </c>
    </row>
    <row r="253" spans="1:25" s="5" customFormat="1" ht="63.75" customHeight="1">
      <c r="A253" s="4"/>
      <c r="B253" s="32" t="s">
        <v>1676</v>
      </c>
      <c r="C253" s="33" t="s">
        <v>14</v>
      </c>
      <c r="D253" s="32" t="s">
        <v>1674</v>
      </c>
      <c r="E253" s="34" t="s">
        <v>1675</v>
      </c>
      <c r="F253" s="34" t="s">
        <v>364</v>
      </c>
      <c r="G253" s="34"/>
      <c r="H253" s="34" t="s">
        <v>257</v>
      </c>
      <c r="I253" s="35">
        <v>0</v>
      </c>
      <c r="J253" s="43">
        <v>470000000</v>
      </c>
      <c r="K253" s="23" t="s">
        <v>55</v>
      </c>
      <c r="L253" s="38" t="s">
        <v>462</v>
      </c>
      <c r="M253" s="3" t="s">
        <v>57</v>
      </c>
      <c r="N253" s="36" t="s">
        <v>26</v>
      </c>
      <c r="O253" s="192" t="s">
        <v>1672</v>
      </c>
      <c r="P253" s="34" t="s">
        <v>59</v>
      </c>
      <c r="Q253" s="37" t="s">
        <v>74</v>
      </c>
      <c r="R253" s="34" t="s">
        <v>36</v>
      </c>
      <c r="S253" s="47">
        <v>73</v>
      </c>
      <c r="T253" s="38">
        <v>27400</v>
      </c>
      <c r="U253" s="243">
        <f>S253*T253</f>
        <v>2000200</v>
      </c>
      <c r="V253" s="243">
        <f t="shared" si="6"/>
        <v>2240224</v>
      </c>
      <c r="W253" s="32" t="s">
        <v>107</v>
      </c>
      <c r="X253" s="40" t="s">
        <v>63</v>
      </c>
      <c r="Y253" s="32"/>
    </row>
    <row r="254" spans="1:25" s="5" customFormat="1" ht="63.75" customHeight="1">
      <c r="A254" s="4"/>
      <c r="B254" s="32" t="s">
        <v>1726</v>
      </c>
      <c r="C254" s="34" t="s">
        <v>327</v>
      </c>
      <c r="D254" s="136" t="s">
        <v>1727</v>
      </c>
      <c r="E254" s="139" t="s">
        <v>1728</v>
      </c>
      <c r="F254" s="139" t="s">
        <v>1729</v>
      </c>
      <c r="G254" s="54"/>
      <c r="H254" s="21" t="s">
        <v>257</v>
      </c>
      <c r="I254" s="57">
        <v>0</v>
      </c>
      <c r="J254" s="41">
        <v>470000000</v>
      </c>
      <c r="K254" s="23" t="s">
        <v>55</v>
      </c>
      <c r="L254" s="58" t="s">
        <v>608</v>
      </c>
      <c r="M254" s="59" t="s">
        <v>665</v>
      </c>
      <c r="N254" s="36" t="s">
        <v>26</v>
      </c>
      <c r="O254" s="198" t="s">
        <v>1730</v>
      </c>
      <c r="P254" s="34" t="s">
        <v>59</v>
      </c>
      <c r="Q254" s="37" t="s">
        <v>105</v>
      </c>
      <c r="R254" s="34" t="s">
        <v>106</v>
      </c>
      <c r="S254" s="139">
        <v>4.5</v>
      </c>
      <c r="T254" s="199">
        <v>324589.54</v>
      </c>
      <c r="U254" s="252">
        <v>0</v>
      </c>
      <c r="V254" s="247">
        <f t="shared" si="6"/>
        <v>0</v>
      </c>
      <c r="W254" s="32" t="s">
        <v>107</v>
      </c>
      <c r="X254" s="39" t="s">
        <v>63</v>
      </c>
      <c r="Y254" s="54" t="s">
        <v>124</v>
      </c>
    </row>
    <row r="255" spans="1:25" s="5" customFormat="1" ht="63.75" customHeight="1">
      <c r="A255" s="4"/>
      <c r="B255" s="32" t="s">
        <v>1731</v>
      </c>
      <c r="C255" s="34" t="s">
        <v>327</v>
      </c>
      <c r="D255" s="136" t="s">
        <v>1727</v>
      </c>
      <c r="E255" s="139" t="s">
        <v>1728</v>
      </c>
      <c r="F255" s="139" t="s">
        <v>1729</v>
      </c>
      <c r="G255" s="54"/>
      <c r="H255" s="21" t="s">
        <v>257</v>
      </c>
      <c r="I255" s="57">
        <v>0</v>
      </c>
      <c r="J255" s="41">
        <v>470000000</v>
      </c>
      <c r="K255" s="23" t="s">
        <v>55</v>
      </c>
      <c r="L255" s="58" t="s">
        <v>1732</v>
      </c>
      <c r="M255" s="59" t="s">
        <v>665</v>
      </c>
      <c r="N255" s="36" t="s">
        <v>26</v>
      </c>
      <c r="O255" s="34" t="s">
        <v>386</v>
      </c>
      <c r="P255" s="34" t="s">
        <v>59</v>
      </c>
      <c r="Q255" s="37" t="s">
        <v>105</v>
      </c>
      <c r="R255" s="34" t="s">
        <v>106</v>
      </c>
      <c r="S255" s="139">
        <v>3</v>
      </c>
      <c r="T255" s="199">
        <v>324589.54</v>
      </c>
      <c r="U255" s="256">
        <f>S255*T255</f>
        <v>973768.6199999999</v>
      </c>
      <c r="V255" s="243">
        <f t="shared" si="6"/>
        <v>1090620.8544</v>
      </c>
      <c r="W255" s="32" t="s">
        <v>107</v>
      </c>
      <c r="X255" s="39" t="s">
        <v>63</v>
      </c>
      <c r="Y255" s="54"/>
    </row>
    <row r="256" spans="1:25" s="5" customFormat="1" ht="63.75" customHeight="1">
      <c r="A256" s="4"/>
      <c r="B256" s="32" t="s">
        <v>1733</v>
      </c>
      <c r="C256" s="34" t="s">
        <v>327</v>
      </c>
      <c r="D256" s="136" t="s">
        <v>1734</v>
      </c>
      <c r="E256" s="139" t="s">
        <v>1728</v>
      </c>
      <c r="F256" s="138" t="s">
        <v>1735</v>
      </c>
      <c r="G256" s="54"/>
      <c r="H256" s="21" t="s">
        <v>257</v>
      </c>
      <c r="I256" s="57">
        <v>0</v>
      </c>
      <c r="J256" s="41">
        <v>470000000</v>
      </c>
      <c r="K256" s="23" t="s">
        <v>55</v>
      </c>
      <c r="L256" s="58" t="s">
        <v>608</v>
      </c>
      <c r="M256" s="59" t="s">
        <v>665</v>
      </c>
      <c r="N256" s="36" t="s">
        <v>26</v>
      </c>
      <c r="O256" s="198" t="s">
        <v>1730</v>
      </c>
      <c r="P256" s="34" t="s">
        <v>59</v>
      </c>
      <c r="Q256" s="37" t="s">
        <v>199</v>
      </c>
      <c r="R256" s="42" t="s">
        <v>200</v>
      </c>
      <c r="S256" s="139">
        <v>10000</v>
      </c>
      <c r="T256" s="200">
        <v>349.276</v>
      </c>
      <c r="U256" s="252">
        <v>0</v>
      </c>
      <c r="V256" s="247">
        <f t="shared" si="6"/>
        <v>0</v>
      </c>
      <c r="W256" s="32" t="s">
        <v>107</v>
      </c>
      <c r="X256" s="39" t="s">
        <v>63</v>
      </c>
      <c r="Y256" s="54" t="s">
        <v>124</v>
      </c>
    </row>
    <row r="257" spans="1:25" s="5" customFormat="1" ht="63.75" customHeight="1">
      <c r="A257" s="4"/>
      <c r="B257" s="32" t="s">
        <v>1736</v>
      </c>
      <c r="C257" s="34" t="s">
        <v>327</v>
      </c>
      <c r="D257" s="136" t="s">
        <v>1734</v>
      </c>
      <c r="E257" s="139" t="s">
        <v>1728</v>
      </c>
      <c r="F257" s="138" t="s">
        <v>1735</v>
      </c>
      <c r="G257" s="54"/>
      <c r="H257" s="21" t="s">
        <v>257</v>
      </c>
      <c r="I257" s="57">
        <v>0</v>
      </c>
      <c r="J257" s="41">
        <v>470000000</v>
      </c>
      <c r="K257" s="23" t="s">
        <v>55</v>
      </c>
      <c r="L257" s="58" t="s">
        <v>1732</v>
      </c>
      <c r="M257" s="59" t="s">
        <v>665</v>
      </c>
      <c r="N257" s="36" t="s">
        <v>26</v>
      </c>
      <c r="O257" s="34" t="s">
        <v>386</v>
      </c>
      <c r="P257" s="34" t="s">
        <v>59</v>
      </c>
      <c r="Q257" s="37" t="s">
        <v>199</v>
      </c>
      <c r="R257" s="42" t="s">
        <v>200</v>
      </c>
      <c r="S257" s="139">
        <v>4500</v>
      </c>
      <c r="T257" s="200">
        <v>349.276</v>
      </c>
      <c r="U257" s="256">
        <f>S257*T257</f>
        <v>1571742</v>
      </c>
      <c r="V257" s="243">
        <f t="shared" si="6"/>
        <v>1760351.0400000003</v>
      </c>
      <c r="W257" s="32" t="s">
        <v>107</v>
      </c>
      <c r="X257" s="39" t="s">
        <v>63</v>
      </c>
      <c r="Y257" s="54"/>
    </row>
    <row r="258" spans="1:25" s="5" customFormat="1" ht="63.75" customHeight="1">
      <c r="A258" s="4"/>
      <c r="B258" s="32" t="s">
        <v>1945</v>
      </c>
      <c r="C258" s="34" t="s">
        <v>327</v>
      </c>
      <c r="D258" s="136" t="s">
        <v>1946</v>
      </c>
      <c r="E258" s="234" t="s">
        <v>1947</v>
      </c>
      <c r="F258" s="138" t="s">
        <v>1948</v>
      </c>
      <c r="G258" s="54"/>
      <c r="H258" s="21" t="s">
        <v>54</v>
      </c>
      <c r="I258" s="57">
        <v>0</v>
      </c>
      <c r="J258" s="41">
        <v>470000000</v>
      </c>
      <c r="K258" s="23" t="s">
        <v>55</v>
      </c>
      <c r="L258" s="58" t="s">
        <v>608</v>
      </c>
      <c r="M258" s="59" t="s">
        <v>665</v>
      </c>
      <c r="N258" s="36" t="s">
        <v>26</v>
      </c>
      <c r="O258" s="198" t="s">
        <v>1730</v>
      </c>
      <c r="P258" s="34" t="s">
        <v>59</v>
      </c>
      <c r="Q258" s="37" t="s">
        <v>105</v>
      </c>
      <c r="R258" s="34" t="s">
        <v>106</v>
      </c>
      <c r="S258" s="32">
        <v>12</v>
      </c>
      <c r="T258" s="32">
        <v>264570</v>
      </c>
      <c r="U258" s="252">
        <v>0</v>
      </c>
      <c r="V258" s="247">
        <f t="shared" si="6"/>
        <v>0</v>
      </c>
      <c r="W258" s="32" t="s">
        <v>107</v>
      </c>
      <c r="X258" s="39" t="s">
        <v>63</v>
      </c>
      <c r="Y258" s="54">
        <v>11.22</v>
      </c>
    </row>
    <row r="259" spans="1:25" s="5" customFormat="1" ht="63.75" customHeight="1">
      <c r="A259" s="4"/>
      <c r="B259" s="32" t="s">
        <v>1949</v>
      </c>
      <c r="C259" s="34" t="s">
        <v>327</v>
      </c>
      <c r="D259" s="136" t="s">
        <v>1946</v>
      </c>
      <c r="E259" s="234" t="s">
        <v>1947</v>
      </c>
      <c r="F259" s="138" t="s">
        <v>1948</v>
      </c>
      <c r="G259" s="54"/>
      <c r="H259" s="21" t="s">
        <v>54</v>
      </c>
      <c r="I259" s="57">
        <v>0</v>
      </c>
      <c r="J259" s="41">
        <v>470000000</v>
      </c>
      <c r="K259" s="23" t="s">
        <v>55</v>
      </c>
      <c r="L259" s="58" t="s">
        <v>702</v>
      </c>
      <c r="M259" s="59" t="s">
        <v>665</v>
      </c>
      <c r="N259" s="36" t="s">
        <v>26</v>
      </c>
      <c r="O259" s="198" t="s">
        <v>1730</v>
      </c>
      <c r="P259" s="34" t="s">
        <v>59</v>
      </c>
      <c r="Q259" s="37" t="s">
        <v>105</v>
      </c>
      <c r="R259" s="34" t="s">
        <v>106</v>
      </c>
      <c r="S259" s="32">
        <v>12</v>
      </c>
      <c r="T259" s="32">
        <v>264570</v>
      </c>
      <c r="U259" s="256">
        <f>S259*T259</f>
        <v>3174840</v>
      </c>
      <c r="V259" s="243">
        <f t="shared" si="6"/>
        <v>3555820.8000000003</v>
      </c>
      <c r="W259" s="32" t="s">
        <v>62</v>
      </c>
      <c r="X259" s="39" t="s">
        <v>63</v>
      </c>
      <c r="Y259" s="54"/>
    </row>
    <row r="260" spans="1:25" s="5" customFormat="1" ht="63.75" customHeight="1">
      <c r="A260" s="4"/>
      <c r="B260" s="32" t="s">
        <v>1950</v>
      </c>
      <c r="C260" s="34" t="s">
        <v>327</v>
      </c>
      <c r="D260" s="136" t="s">
        <v>1951</v>
      </c>
      <c r="E260" s="234" t="s">
        <v>1947</v>
      </c>
      <c r="F260" s="138" t="s">
        <v>1952</v>
      </c>
      <c r="G260" s="54"/>
      <c r="H260" s="21" t="s">
        <v>54</v>
      </c>
      <c r="I260" s="57">
        <v>0</v>
      </c>
      <c r="J260" s="41">
        <v>470000000</v>
      </c>
      <c r="K260" s="23" t="s">
        <v>55</v>
      </c>
      <c r="L260" s="58" t="s">
        <v>608</v>
      </c>
      <c r="M260" s="59" t="s">
        <v>665</v>
      </c>
      <c r="N260" s="36" t="s">
        <v>26</v>
      </c>
      <c r="O260" s="198" t="s">
        <v>1730</v>
      </c>
      <c r="P260" s="34" t="s">
        <v>59</v>
      </c>
      <c r="Q260" s="37" t="s">
        <v>105</v>
      </c>
      <c r="R260" s="34" t="s">
        <v>106</v>
      </c>
      <c r="S260" s="32">
        <v>2.4</v>
      </c>
      <c r="T260" s="32">
        <v>256426.87</v>
      </c>
      <c r="U260" s="252">
        <v>0</v>
      </c>
      <c r="V260" s="247">
        <f t="shared" si="6"/>
        <v>0</v>
      </c>
      <c r="W260" s="32" t="s">
        <v>107</v>
      </c>
      <c r="X260" s="39" t="s">
        <v>63</v>
      </c>
      <c r="Y260" s="54">
        <v>11.22</v>
      </c>
    </row>
    <row r="261" spans="1:25" s="5" customFormat="1" ht="63.75" customHeight="1">
      <c r="A261" s="4"/>
      <c r="B261" s="32" t="s">
        <v>1953</v>
      </c>
      <c r="C261" s="34" t="s">
        <v>327</v>
      </c>
      <c r="D261" s="136" t="s">
        <v>1951</v>
      </c>
      <c r="E261" s="234" t="s">
        <v>1947</v>
      </c>
      <c r="F261" s="138" t="s">
        <v>1952</v>
      </c>
      <c r="G261" s="54"/>
      <c r="H261" s="21" t="s">
        <v>54</v>
      </c>
      <c r="I261" s="57">
        <v>0</v>
      </c>
      <c r="J261" s="41">
        <v>470000000</v>
      </c>
      <c r="K261" s="23" t="s">
        <v>55</v>
      </c>
      <c r="L261" s="58" t="s">
        <v>702</v>
      </c>
      <c r="M261" s="59" t="s">
        <v>665</v>
      </c>
      <c r="N261" s="36" t="s">
        <v>26</v>
      </c>
      <c r="O261" s="198" t="s">
        <v>1730</v>
      </c>
      <c r="P261" s="34" t="s">
        <v>59</v>
      </c>
      <c r="Q261" s="37" t="s">
        <v>105</v>
      </c>
      <c r="R261" s="34" t="s">
        <v>106</v>
      </c>
      <c r="S261" s="32">
        <v>2.4</v>
      </c>
      <c r="T261" s="32">
        <v>256426.87</v>
      </c>
      <c r="U261" s="256">
        <f>S261*T261</f>
        <v>615424.488</v>
      </c>
      <c r="V261" s="243">
        <f t="shared" si="6"/>
        <v>689275.42656</v>
      </c>
      <c r="W261" s="32" t="s">
        <v>62</v>
      </c>
      <c r="X261" s="39" t="s">
        <v>63</v>
      </c>
      <c r="Y261" s="54"/>
    </row>
    <row r="262" spans="1:25" s="5" customFormat="1" ht="63.75" customHeight="1">
      <c r="A262" s="4"/>
      <c r="B262" s="32" t="s">
        <v>1954</v>
      </c>
      <c r="C262" s="34" t="s">
        <v>327</v>
      </c>
      <c r="D262" s="136" t="s">
        <v>1955</v>
      </c>
      <c r="E262" s="234" t="s">
        <v>1947</v>
      </c>
      <c r="F262" s="138" t="s">
        <v>1956</v>
      </c>
      <c r="G262" s="54"/>
      <c r="H262" s="21" t="s">
        <v>54</v>
      </c>
      <c r="I262" s="57">
        <v>0</v>
      </c>
      <c r="J262" s="41">
        <v>470000000</v>
      </c>
      <c r="K262" s="23" t="s">
        <v>55</v>
      </c>
      <c r="L262" s="58" t="s">
        <v>608</v>
      </c>
      <c r="M262" s="59" t="s">
        <v>665</v>
      </c>
      <c r="N262" s="36" t="s">
        <v>26</v>
      </c>
      <c r="O262" s="198" t="s">
        <v>1730</v>
      </c>
      <c r="P262" s="34" t="s">
        <v>59</v>
      </c>
      <c r="Q262" s="1">
        <v>112</v>
      </c>
      <c r="R262" s="235" t="s">
        <v>1957</v>
      </c>
      <c r="S262" s="32">
        <v>8000</v>
      </c>
      <c r="T262" s="32">
        <v>713</v>
      </c>
      <c r="U262" s="252">
        <v>0</v>
      </c>
      <c r="V262" s="247">
        <f t="shared" si="6"/>
        <v>0</v>
      </c>
      <c r="W262" s="32" t="s">
        <v>107</v>
      </c>
      <c r="X262" s="39" t="s">
        <v>63</v>
      </c>
      <c r="Y262" s="54">
        <v>11.22</v>
      </c>
    </row>
    <row r="263" spans="1:25" s="5" customFormat="1" ht="63.75" customHeight="1">
      <c r="A263" s="4"/>
      <c r="B263" s="32" t="s">
        <v>1958</v>
      </c>
      <c r="C263" s="34" t="s">
        <v>327</v>
      </c>
      <c r="D263" s="136" t="s">
        <v>1955</v>
      </c>
      <c r="E263" s="234" t="s">
        <v>1947</v>
      </c>
      <c r="F263" s="138" t="s">
        <v>1956</v>
      </c>
      <c r="G263" s="54"/>
      <c r="H263" s="21" t="s">
        <v>54</v>
      </c>
      <c r="I263" s="57">
        <v>0</v>
      </c>
      <c r="J263" s="41">
        <v>470000000</v>
      </c>
      <c r="K263" s="23" t="s">
        <v>55</v>
      </c>
      <c r="L263" s="58" t="s">
        <v>702</v>
      </c>
      <c r="M263" s="59" t="s">
        <v>665</v>
      </c>
      <c r="N263" s="36" t="s">
        <v>26</v>
      </c>
      <c r="O263" s="198" t="s">
        <v>1730</v>
      </c>
      <c r="P263" s="34" t="s">
        <v>59</v>
      </c>
      <c r="Q263" s="1">
        <v>112</v>
      </c>
      <c r="R263" s="235" t="s">
        <v>1957</v>
      </c>
      <c r="S263" s="32">
        <v>8000</v>
      </c>
      <c r="T263" s="32">
        <v>713</v>
      </c>
      <c r="U263" s="256">
        <f>S263*T263</f>
        <v>5704000</v>
      </c>
      <c r="V263" s="243">
        <f t="shared" si="6"/>
        <v>6388480.000000001</v>
      </c>
      <c r="W263" s="32" t="s">
        <v>62</v>
      </c>
      <c r="X263" s="39" t="s">
        <v>63</v>
      </c>
      <c r="Y263" s="54"/>
    </row>
    <row r="264" spans="1:25" s="5" customFormat="1" ht="63.75" customHeight="1">
      <c r="A264" s="4"/>
      <c r="B264" s="32" t="s">
        <v>1959</v>
      </c>
      <c r="C264" s="34" t="s">
        <v>327</v>
      </c>
      <c r="D264" s="136" t="s">
        <v>1960</v>
      </c>
      <c r="E264" s="234" t="s">
        <v>1947</v>
      </c>
      <c r="F264" s="138" t="s">
        <v>1961</v>
      </c>
      <c r="G264" s="54"/>
      <c r="H264" s="21" t="s">
        <v>54</v>
      </c>
      <c r="I264" s="57">
        <v>0</v>
      </c>
      <c r="J264" s="41">
        <v>470000000</v>
      </c>
      <c r="K264" s="23" t="s">
        <v>55</v>
      </c>
      <c r="L264" s="58" t="s">
        <v>608</v>
      </c>
      <c r="M264" s="59" t="s">
        <v>665</v>
      </c>
      <c r="N264" s="36" t="s">
        <v>26</v>
      </c>
      <c r="O264" s="198" t="s">
        <v>1730</v>
      </c>
      <c r="P264" s="34" t="s">
        <v>59</v>
      </c>
      <c r="Q264" s="1">
        <v>112</v>
      </c>
      <c r="R264" s="235" t="s">
        <v>1957</v>
      </c>
      <c r="S264" s="32">
        <v>3000</v>
      </c>
      <c r="T264" s="32">
        <v>713</v>
      </c>
      <c r="U264" s="252">
        <v>0</v>
      </c>
      <c r="V264" s="247">
        <f t="shared" si="6"/>
        <v>0</v>
      </c>
      <c r="W264" s="32" t="s">
        <v>107</v>
      </c>
      <c r="X264" s="39" t="s">
        <v>63</v>
      </c>
      <c r="Y264" s="54">
        <v>11.22</v>
      </c>
    </row>
    <row r="265" spans="1:25" s="5" customFormat="1" ht="63.75" customHeight="1">
      <c r="A265" s="4"/>
      <c r="B265" s="32" t="s">
        <v>1962</v>
      </c>
      <c r="C265" s="34" t="s">
        <v>327</v>
      </c>
      <c r="D265" s="136" t="s">
        <v>1960</v>
      </c>
      <c r="E265" s="234" t="s">
        <v>1947</v>
      </c>
      <c r="F265" s="138" t="s">
        <v>1961</v>
      </c>
      <c r="G265" s="54"/>
      <c r="H265" s="21" t="s">
        <v>54</v>
      </c>
      <c r="I265" s="57">
        <v>0</v>
      </c>
      <c r="J265" s="41">
        <v>470000000</v>
      </c>
      <c r="K265" s="23" t="s">
        <v>55</v>
      </c>
      <c r="L265" s="58" t="s">
        <v>702</v>
      </c>
      <c r="M265" s="59" t="s">
        <v>665</v>
      </c>
      <c r="N265" s="36" t="s">
        <v>26</v>
      </c>
      <c r="O265" s="198" t="s">
        <v>1730</v>
      </c>
      <c r="P265" s="34" t="s">
        <v>59</v>
      </c>
      <c r="Q265" s="1">
        <v>112</v>
      </c>
      <c r="R265" s="235" t="s">
        <v>1957</v>
      </c>
      <c r="S265" s="32">
        <v>3000</v>
      </c>
      <c r="T265" s="32">
        <v>713</v>
      </c>
      <c r="U265" s="256">
        <f>S265*T265</f>
        <v>2139000</v>
      </c>
      <c r="V265" s="243">
        <f t="shared" si="6"/>
        <v>2395680</v>
      </c>
      <c r="W265" s="32" t="s">
        <v>62</v>
      </c>
      <c r="X265" s="39" t="s">
        <v>63</v>
      </c>
      <c r="Y265" s="54"/>
    </row>
    <row r="266" spans="1:25" s="5" customFormat="1" ht="63.75" customHeight="1">
      <c r="A266" s="4"/>
      <c r="B266" s="32" t="s">
        <v>1963</v>
      </c>
      <c r="C266" s="34" t="s">
        <v>327</v>
      </c>
      <c r="D266" s="236" t="s">
        <v>1964</v>
      </c>
      <c r="E266" s="234" t="s">
        <v>1947</v>
      </c>
      <c r="F266" s="138" t="s">
        <v>1965</v>
      </c>
      <c r="G266" s="54"/>
      <c r="H266" s="21" t="s">
        <v>54</v>
      </c>
      <c r="I266" s="57">
        <v>0</v>
      </c>
      <c r="J266" s="41">
        <v>470000000</v>
      </c>
      <c r="K266" s="23" t="s">
        <v>55</v>
      </c>
      <c r="L266" s="58" t="s">
        <v>608</v>
      </c>
      <c r="M266" s="59" t="s">
        <v>665</v>
      </c>
      <c r="N266" s="36" t="s">
        <v>26</v>
      </c>
      <c r="O266" s="198" t="s">
        <v>1730</v>
      </c>
      <c r="P266" s="34" t="s">
        <v>59</v>
      </c>
      <c r="Q266" s="1">
        <v>112</v>
      </c>
      <c r="R266" s="235" t="s">
        <v>1957</v>
      </c>
      <c r="S266" s="32">
        <v>8000</v>
      </c>
      <c r="T266" s="32">
        <v>1042</v>
      </c>
      <c r="U266" s="252">
        <v>0</v>
      </c>
      <c r="V266" s="247">
        <f t="shared" si="6"/>
        <v>0</v>
      </c>
      <c r="W266" s="32" t="s">
        <v>107</v>
      </c>
      <c r="X266" s="39" t="s">
        <v>63</v>
      </c>
      <c r="Y266" s="54">
        <v>11.22</v>
      </c>
    </row>
    <row r="267" spans="1:25" s="5" customFormat="1" ht="63.75" customHeight="1">
      <c r="A267" s="4"/>
      <c r="B267" s="32" t="s">
        <v>1966</v>
      </c>
      <c r="C267" s="34" t="s">
        <v>327</v>
      </c>
      <c r="D267" s="236" t="s">
        <v>1964</v>
      </c>
      <c r="E267" s="234" t="s">
        <v>1947</v>
      </c>
      <c r="F267" s="138" t="s">
        <v>1965</v>
      </c>
      <c r="G267" s="54"/>
      <c r="H267" s="21" t="s">
        <v>54</v>
      </c>
      <c r="I267" s="57">
        <v>0</v>
      </c>
      <c r="J267" s="41">
        <v>470000000</v>
      </c>
      <c r="K267" s="23" t="s">
        <v>55</v>
      </c>
      <c r="L267" s="58" t="s">
        <v>702</v>
      </c>
      <c r="M267" s="59" t="s">
        <v>665</v>
      </c>
      <c r="N267" s="36" t="s">
        <v>26</v>
      </c>
      <c r="O267" s="198" t="s">
        <v>1730</v>
      </c>
      <c r="P267" s="34" t="s">
        <v>59</v>
      </c>
      <c r="Q267" s="1">
        <v>112</v>
      </c>
      <c r="R267" s="235" t="s">
        <v>1957</v>
      </c>
      <c r="S267" s="32">
        <v>8000</v>
      </c>
      <c r="T267" s="32">
        <v>1042</v>
      </c>
      <c r="U267" s="256">
        <f>S267*T267</f>
        <v>8336000</v>
      </c>
      <c r="V267" s="243">
        <f t="shared" si="6"/>
        <v>9336320</v>
      </c>
      <c r="W267" s="32" t="s">
        <v>62</v>
      </c>
      <c r="X267" s="39" t="s">
        <v>63</v>
      </c>
      <c r="Y267" s="54"/>
    </row>
    <row r="268" spans="1:25" s="5" customFormat="1" ht="63.75" customHeight="1">
      <c r="A268" s="4"/>
      <c r="B268" s="32" t="s">
        <v>1967</v>
      </c>
      <c r="C268" s="34" t="s">
        <v>327</v>
      </c>
      <c r="D268" s="236" t="s">
        <v>1968</v>
      </c>
      <c r="E268" s="234" t="s">
        <v>1947</v>
      </c>
      <c r="F268" s="138" t="s">
        <v>1969</v>
      </c>
      <c r="G268" s="54"/>
      <c r="H268" s="21" t="s">
        <v>54</v>
      </c>
      <c r="I268" s="57">
        <v>0</v>
      </c>
      <c r="J268" s="41">
        <v>470000000</v>
      </c>
      <c r="K268" s="23" t="s">
        <v>55</v>
      </c>
      <c r="L268" s="58" t="s">
        <v>608</v>
      </c>
      <c r="M268" s="59" t="s">
        <v>665</v>
      </c>
      <c r="N268" s="36" t="s">
        <v>26</v>
      </c>
      <c r="O268" s="198" t="s">
        <v>1730</v>
      </c>
      <c r="P268" s="34" t="s">
        <v>59</v>
      </c>
      <c r="Q268" s="1">
        <v>112</v>
      </c>
      <c r="R268" s="235" t="s">
        <v>1957</v>
      </c>
      <c r="S268" s="32">
        <v>5000</v>
      </c>
      <c r="T268" s="32">
        <v>1625</v>
      </c>
      <c r="U268" s="252">
        <v>0</v>
      </c>
      <c r="V268" s="247">
        <f t="shared" si="6"/>
        <v>0</v>
      </c>
      <c r="W268" s="32" t="s">
        <v>107</v>
      </c>
      <c r="X268" s="39" t="s">
        <v>63</v>
      </c>
      <c r="Y268" s="54">
        <v>11.22</v>
      </c>
    </row>
    <row r="269" spans="1:25" s="5" customFormat="1" ht="63.75" customHeight="1">
      <c r="A269" s="4"/>
      <c r="B269" s="32" t="s">
        <v>1970</v>
      </c>
      <c r="C269" s="34" t="s">
        <v>327</v>
      </c>
      <c r="D269" s="236" t="s">
        <v>1968</v>
      </c>
      <c r="E269" s="234" t="s">
        <v>1947</v>
      </c>
      <c r="F269" s="138" t="s">
        <v>1969</v>
      </c>
      <c r="G269" s="54"/>
      <c r="H269" s="21" t="s">
        <v>54</v>
      </c>
      <c r="I269" s="57">
        <v>0</v>
      </c>
      <c r="J269" s="41">
        <v>470000000</v>
      </c>
      <c r="K269" s="23" t="s">
        <v>55</v>
      </c>
      <c r="L269" s="58" t="s">
        <v>702</v>
      </c>
      <c r="M269" s="59" t="s">
        <v>665</v>
      </c>
      <c r="N269" s="36" t="s">
        <v>26</v>
      </c>
      <c r="O269" s="198" t="s">
        <v>1730</v>
      </c>
      <c r="P269" s="34" t="s">
        <v>59</v>
      </c>
      <c r="Q269" s="1">
        <v>112</v>
      </c>
      <c r="R269" s="235" t="s">
        <v>1957</v>
      </c>
      <c r="S269" s="32">
        <v>5000</v>
      </c>
      <c r="T269" s="32">
        <v>1625</v>
      </c>
      <c r="U269" s="256">
        <f>S269*T269</f>
        <v>8125000</v>
      </c>
      <c r="V269" s="243">
        <f t="shared" si="6"/>
        <v>9100000</v>
      </c>
      <c r="W269" s="32" t="s">
        <v>62</v>
      </c>
      <c r="X269" s="39" t="s">
        <v>63</v>
      </c>
      <c r="Y269" s="54"/>
    </row>
    <row r="270" spans="1:25" s="5" customFormat="1" ht="63.75" customHeight="1">
      <c r="A270" s="4"/>
      <c r="B270" s="32" t="s">
        <v>1971</v>
      </c>
      <c r="C270" s="34" t="s">
        <v>327</v>
      </c>
      <c r="D270" s="236" t="s">
        <v>1972</v>
      </c>
      <c r="E270" s="234" t="s">
        <v>1947</v>
      </c>
      <c r="F270" s="138" t="s">
        <v>1973</v>
      </c>
      <c r="G270" s="54"/>
      <c r="H270" s="21" t="s">
        <v>54</v>
      </c>
      <c r="I270" s="57">
        <v>0</v>
      </c>
      <c r="J270" s="41">
        <v>470000000</v>
      </c>
      <c r="K270" s="23" t="s">
        <v>55</v>
      </c>
      <c r="L270" s="58" t="s">
        <v>608</v>
      </c>
      <c r="M270" s="59" t="s">
        <v>665</v>
      </c>
      <c r="N270" s="36" t="s">
        <v>26</v>
      </c>
      <c r="O270" s="198" t="s">
        <v>1730</v>
      </c>
      <c r="P270" s="34" t="s">
        <v>59</v>
      </c>
      <c r="Q270" s="1">
        <v>112</v>
      </c>
      <c r="R270" s="235" t="s">
        <v>1957</v>
      </c>
      <c r="S270" s="32">
        <v>1250</v>
      </c>
      <c r="T270" s="32">
        <v>318</v>
      </c>
      <c r="U270" s="252">
        <v>0</v>
      </c>
      <c r="V270" s="243">
        <f t="shared" si="6"/>
        <v>0</v>
      </c>
      <c r="W270" s="32" t="s">
        <v>107</v>
      </c>
      <c r="X270" s="39" t="s">
        <v>63</v>
      </c>
      <c r="Y270" s="54">
        <v>11.22</v>
      </c>
    </row>
    <row r="271" spans="1:25" s="5" customFormat="1" ht="63.75" customHeight="1">
      <c r="A271" s="4"/>
      <c r="B271" s="32" t="s">
        <v>1974</v>
      </c>
      <c r="C271" s="34" t="s">
        <v>327</v>
      </c>
      <c r="D271" s="236" t="s">
        <v>1972</v>
      </c>
      <c r="E271" s="234" t="s">
        <v>1947</v>
      </c>
      <c r="F271" s="138" t="s">
        <v>1973</v>
      </c>
      <c r="G271" s="54"/>
      <c r="H271" s="21" t="s">
        <v>54</v>
      </c>
      <c r="I271" s="57">
        <v>0</v>
      </c>
      <c r="J271" s="41">
        <v>470000000</v>
      </c>
      <c r="K271" s="23" t="s">
        <v>55</v>
      </c>
      <c r="L271" s="58" t="s">
        <v>702</v>
      </c>
      <c r="M271" s="59" t="s">
        <v>665</v>
      </c>
      <c r="N271" s="36" t="s">
        <v>26</v>
      </c>
      <c r="O271" s="198" t="s">
        <v>1730</v>
      </c>
      <c r="P271" s="34" t="s">
        <v>59</v>
      </c>
      <c r="Q271" s="1">
        <v>112</v>
      </c>
      <c r="R271" s="235" t="s">
        <v>1957</v>
      </c>
      <c r="S271" s="32">
        <v>1250</v>
      </c>
      <c r="T271" s="32">
        <v>318</v>
      </c>
      <c r="U271" s="256">
        <f>S271*T271</f>
        <v>397500</v>
      </c>
      <c r="V271" s="243">
        <f aca="true" t="shared" si="7" ref="V271:V304">U271*1.12</f>
        <v>445200.00000000006</v>
      </c>
      <c r="W271" s="32" t="s">
        <v>62</v>
      </c>
      <c r="X271" s="39" t="s">
        <v>63</v>
      </c>
      <c r="Y271" s="54"/>
    </row>
    <row r="272" spans="1:25" s="5" customFormat="1" ht="63.75" customHeight="1">
      <c r="A272" s="4"/>
      <c r="B272" s="32" t="s">
        <v>1975</v>
      </c>
      <c r="C272" s="34" t="s">
        <v>327</v>
      </c>
      <c r="D272" s="136" t="s">
        <v>1976</v>
      </c>
      <c r="E272" s="234" t="s">
        <v>1977</v>
      </c>
      <c r="F272" s="138" t="s">
        <v>1978</v>
      </c>
      <c r="G272" s="54"/>
      <c r="H272" s="21" t="s">
        <v>54</v>
      </c>
      <c r="I272" s="57">
        <v>0</v>
      </c>
      <c r="J272" s="41">
        <v>470000000</v>
      </c>
      <c r="K272" s="23" t="s">
        <v>55</v>
      </c>
      <c r="L272" s="58" t="s">
        <v>608</v>
      </c>
      <c r="M272" s="59" t="s">
        <v>665</v>
      </c>
      <c r="N272" s="36" t="s">
        <v>26</v>
      </c>
      <c r="O272" s="198" t="s">
        <v>1730</v>
      </c>
      <c r="P272" s="34" t="s">
        <v>59</v>
      </c>
      <c r="Q272" s="37" t="s">
        <v>105</v>
      </c>
      <c r="R272" s="34" t="s">
        <v>106</v>
      </c>
      <c r="S272" s="137">
        <v>6.42663203341</v>
      </c>
      <c r="T272" s="32">
        <v>311661.97</v>
      </c>
      <c r="U272" s="252">
        <v>0</v>
      </c>
      <c r="V272" s="243">
        <f t="shared" si="7"/>
        <v>0</v>
      </c>
      <c r="W272" s="32" t="s">
        <v>107</v>
      </c>
      <c r="X272" s="39" t="s">
        <v>63</v>
      </c>
      <c r="Y272" s="54">
        <v>11.22</v>
      </c>
    </row>
    <row r="273" spans="1:25" s="5" customFormat="1" ht="63.75" customHeight="1">
      <c r="A273" s="4"/>
      <c r="B273" s="32" t="s">
        <v>1979</v>
      </c>
      <c r="C273" s="34" t="s">
        <v>327</v>
      </c>
      <c r="D273" s="136" t="s">
        <v>1976</v>
      </c>
      <c r="E273" s="234" t="s">
        <v>1977</v>
      </c>
      <c r="F273" s="138" t="s">
        <v>1978</v>
      </c>
      <c r="G273" s="54"/>
      <c r="H273" s="21" t="s">
        <v>54</v>
      </c>
      <c r="I273" s="57">
        <v>0</v>
      </c>
      <c r="J273" s="41">
        <v>470000000</v>
      </c>
      <c r="K273" s="23" t="s">
        <v>55</v>
      </c>
      <c r="L273" s="58" t="s">
        <v>702</v>
      </c>
      <c r="M273" s="59" t="s">
        <v>665</v>
      </c>
      <c r="N273" s="36" t="s">
        <v>26</v>
      </c>
      <c r="O273" s="198" t="s">
        <v>1730</v>
      </c>
      <c r="P273" s="34" t="s">
        <v>59</v>
      </c>
      <c r="Q273" s="37" t="s">
        <v>105</v>
      </c>
      <c r="R273" s="34" t="s">
        <v>106</v>
      </c>
      <c r="S273" s="137">
        <v>6.42663203341</v>
      </c>
      <c r="T273" s="32">
        <v>311661.97</v>
      </c>
      <c r="U273" s="256">
        <f>S273*T273</f>
        <v>2002936.7999976662</v>
      </c>
      <c r="V273" s="243">
        <f t="shared" si="7"/>
        <v>2243289.2159973863</v>
      </c>
      <c r="W273" s="32" t="s">
        <v>62</v>
      </c>
      <c r="X273" s="39" t="s">
        <v>63</v>
      </c>
      <c r="Y273" s="54"/>
    </row>
    <row r="274" spans="1:25" s="5" customFormat="1" ht="63.75" customHeight="1">
      <c r="A274" s="4"/>
      <c r="B274" s="32" t="s">
        <v>1980</v>
      </c>
      <c r="C274" s="34" t="s">
        <v>327</v>
      </c>
      <c r="D274" s="136" t="s">
        <v>1981</v>
      </c>
      <c r="E274" s="234" t="s">
        <v>1977</v>
      </c>
      <c r="F274" s="237" t="s">
        <v>1982</v>
      </c>
      <c r="G274" s="54"/>
      <c r="H274" s="21" t="s">
        <v>54</v>
      </c>
      <c r="I274" s="57">
        <v>0</v>
      </c>
      <c r="J274" s="41">
        <v>470000000</v>
      </c>
      <c r="K274" s="23" t="s">
        <v>55</v>
      </c>
      <c r="L274" s="58" t="s">
        <v>608</v>
      </c>
      <c r="M274" s="59" t="s">
        <v>665</v>
      </c>
      <c r="N274" s="36" t="s">
        <v>26</v>
      </c>
      <c r="O274" s="198" t="s">
        <v>1730</v>
      </c>
      <c r="P274" s="34" t="s">
        <v>59</v>
      </c>
      <c r="Q274" s="1">
        <v>112</v>
      </c>
      <c r="R274" s="235" t="s">
        <v>1957</v>
      </c>
      <c r="S274" s="32">
        <v>5000</v>
      </c>
      <c r="T274" s="32">
        <v>500</v>
      </c>
      <c r="U274" s="252">
        <v>0</v>
      </c>
      <c r="V274" s="243">
        <f t="shared" si="7"/>
        <v>0</v>
      </c>
      <c r="W274" s="32" t="s">
        <v>107</v>
      </c>
      <c r="X274" s="39" t="s">
        <v>63</v>
      </c>
      <c r="Y274" s="54">
        <v>11.22</v>
      </c>
    </row>
    <row r="275" spans="1:25" s="5" customFormat="1" ht="63.75" customHeight="1">
      <c r="A275" s="4"/>
      <c r="B275" s="32" t="s">
        <v>1983</v>
      </c>
      <c r="C275" s="34" t="s">
        <v>327</v>
      </c>
      <c r="D275" s="136" t="s">
        <v>1981</v>
      </c>
      <c r="E275" s="234" t="s">
        <v>1977</v>
      </c>
      <c r="F275" s="237" t="s">
        <v>1982</v>
      </c>
      <c r="G275" s="54"/>
      <c r="H275" s="21" t="s">
        <v>54</v>
      </c>
      <c r="I275" s="57">
        <v>0</v>
      </c>
      <c r="J275" s="41">
        <v>470000000</v>
      </c>
      <c r="K275" s="23" t="s">
        <v>55</v>
      </c>
      <c r="L275" s="58" t="s">
        <v>702</v>
      </c>
      <c r="M275" s="59" t="s">
        <v>665</v>
      </c>
      <c r="N275" s="36" t="s">
        <v>26</v>
      </c>
      <c r="O275" s="198" t="s">
        <v>1730</v>
      </c>
      <c r="P275" s="34" t="s">
        <v>59</v>
      </c>
      <c r="Q275" s="1">
        <v>112</v>
      </c>
      <c r="R275" s="235" t="s">
        <v>1957</v>
      </c>
      <c r="S275" s="32">
        <v>5000</v>
      </c>
      <c r="T275" s="32">
        <v>500</v>
      </c>
      <c r="U275" s="256">
        <f>S275*T275</f>
        <v>2500000</v>
      </c>
      <c r="V275" s="243">
        <f t="shared" si="7"/>
        <v>2800000.0000000005</v>
      </c>
      <c r="W275" s="32" t="s">
        <v>62</v>
      </c>
      <c r="X275" s="39" t="s">
        <v>63</v>
      </c>
      <c r="Y275" s="54"/>
    </row>
    <row r="276" spans="1:25" s="5" customFormat="1" ht="63.75" customHeight="1">
      <c r="A276" s="4"/>
      <c r="B276" s="32" t="s">
        <v>1984</v>
      </c>
      <c r="C276" s="34" t="s">
        <v>327</v>
      </c>
      <c r="D276" s="136" t="s">
        <v>1981</v>
      </c>
      <c r="E276" s="234" t="s">
        <v>1977</v>
      </c>
      <c r="F276" s="237" t="s">
        <v>1985</v>
      </c>
      <c r="G276" s="54"/>
      <c r="H276" s="21" t="s">
        <v>54</v>
      </c>
      <c r="I276" s="57">
        <v>0</v>
      </c>
      <c r="J276" s="41">
        <v>470000000</v>
      </c>
      <c r="K276" s="23" t="s">
        <v>55</v>
      </c>
      <c r="L276" s="58" t="s">
        <v>608</v>
      </c>
      <c r="M276" s="59" t="s">
        <v>665</v>
      </c>
      <c r="N276" s="36" t="s">
        <v>26</v>
      </c>
      <c r="O276" s="198" t="s">
        <v>1730</v>
      </c>
      <c r="P276" s="34" t="s">
        <v>59</v>
      </c>
      <c r="Q276" s="1">
        <v>112</v>
      </c>
      <c r="R276" s="235" t="s">
        <v>1957</v>
      </c>
      <c r="S276" s="32">
        <v>3000</v>
      </c>
      <c r="T276" s="32">
        <v>500</v>
      </c>
      <c r="U276" s="252">
        <v>0</v>
      </c>
      <c r="V276" s="247">
        <f t="shared" si="7"/>
        <v>0</v>
      </c>
      <c r="W276" s="32" t="s">
        <v>107</v>
      </c>
      <c r="X276" s="39" t="s">
        <v>63</v>
      </c>
      <c r="Y276" s="54">
        <v>11.22</v>
      </c>
    </row>
    <row r="277" spans="1:25" s="5" customFormat="1" ht="63.75" customHeight="1">
      <c r="A277" s="4"/>
      <c r="B277" s="32" t="s">
        <v>1986</v>
      </c>
      <c r="C277" s="34" t="s">
        <v>327</v>
      </c>
      <c r="D277" s="136" t="s">
        <v>1981</v>
      </c>
      <c r="E277" s="234" t="s">
        <v>1977</v>
      </c>
      <c r="F277" s="237" t="s">
        <v>1985</v>
      </c>
      <c r="G277" s="54"/>
      <c r="H277" s="21" t="s">
        <v>54</v>
      </c>
      <c r="I277" s="57">
        <v>0</v>
      </c>
      <c r="J277" s="41">
        <v>470000000</v>
      </c>
      <c r="K277" s="23" t="s">
        <v>55</v>
      </c>
      <c r="L277" s="58" t="s">
        <v>702</v>
      </c>
      <c r="M277" s="59" t="s">
        <v>665</v>
      </c>
      <c r="N277" s="36" t="s">
        <v>26</v>
      </c>
      <c r="O277" s="198" t="s">
        <v>1730</v>
      </c>
      <c r="P277" s="34" t="s">
        <v>59</v>
      </c>
      <c r="Q277" s="1">
        <v>112</v>
      </c>
      <c r="R277" s="235" t="s">
        <v>1957</v>
      </c>
      <c r="S277" s="32">
        <v>3000</v>
      </c>
      <c r="T277" s="32">
        <v>500</v>
      </c>
      <c r="U277" s="256">
        <f>S277*T277</f>
        <v>1500000</v>
      </c>
      <c r="V277" s="243">
        <f t="shared" si="7"/>
        <v>1680000.0000000002</v>
      </c>
      <c r="W277" s="32" t="s">
        <v>62</v>
      </c>
      <c r="X277" s="39" t="s">
        <v>63</v>
      </c>
      <c r="Y277" s="54"/>
    </row>
    <row r="278" spans="1:25" s="5" customFormat="1" ht="63.75" customHeight="1">
      <c r="A278" s="4"/>
      <c r="B278" s="32" t="s">
        <v>1987</v>
      </c>
      <c r="C278" s="34" t="s">
        <v>327</v>
      </c>
      <c r="D278" s="136" t="s">
        <v>1988</v>
      </c>
      <c r="E278" s="234" t="s">
        <v>1989</v>
      </c>
      <c r="F278" s="237" t="s">
        <v>1990</v>
      </c>
      <c r="G278" s="54"/>
      <c r="H278" s="21" t="s">
        <v>54</v>
      </c>
      <c r="I278" s="57">
        <v>0</v>
      </c>
      <c r="J278" s="41">
        <v>470000000</v>
      </c>
      <c r="K278" s="23" t="s">
        <v>55</v>
      </c>
      <c r="L278" s="58" t="s">
        <v>608</v>
      </c>
      <c r="M278" s="59" t="s">
        <v>665</v>
      </c>
      <c r="N278" s="36" t="s">
        <v>26</v>
      </c>
      <c r="O278" s="198" t="s">
        <v>1730</v>
      </c>
      <c r="P278" s="34" t="s">
        <v>59</v>
      </c>
      <c r="Q278" s="37" t="s">
        <v>105</v>
      </c>
      <c r="R278" s="34" t="s">
        <v>106</v>
      </c>
      <c r="S278" s="238">
        <v>7.21100429899</v>
      </c>
      <c r="T278" s="32">
        <v>398000</v>
      </c>
      <c r="U278" s="252">
        <v>0</v>
      </c>
      <c r="V278" s="243">
        <f t="shared" si="7"/>
        <v>0</v>
      </c>
      <c r="W278" s="32" t="s">
        <v>107</v>
      </c>
      <c r="X278" s="39" t="s">
        <v>63</v>
      </c>
      <c r="Y278" s="54">
        <v>11.22</v>
      </c>
    </row>
    <row r="279" spans="1:25" s="5" customFormat="1" ht="63.75" customHeight="1">
      <c r="A279" s="4"/>
      <c r="B279" s="32" t="s">
        <v>1991</v>
      </c>
      <c r="C279" s="34" t="s">
        <v>327</v>
      </c>
      <c r="D279" s="136" t="s">
        <v>1988</v>
      </c>
      <c r="E279" s="234" t="s">
        <v>1989</v>
      </c>
      <c r="F279" s="237" t="s">
        <v>1990</v>
      </c>
      <c r="G279" s="54"/>
      <c r="H279" s="21" t="s">
        <v>54</v>
      </c>
      <c r="I279" s="57">
        <v>0</v>
      </c>
      <c r="J279" s="41">
        <v>470000000</v>
      </c>
      <c r="K279" s="23" t="s">
        <v>55</v>
      </c>
      <c r="L279" s="58" t="s">
        <v>702</v>
      </c>
      <c r="M279" s="59" t="s">
        <v>665</v>
      </c>
      <c r="N279" s="36" t="s">
        <v>26</v>
      </c>
      <c r="O279" s="198" t="s">
        <v>1730</v>
      </c>
      <c r="P279" s="34" t="s">
        <v>59</v>
      </c>
      <c r="Q279" s="37" t="s">
        <v>105</v>
      </c>
      <c r="R279" s="34" t="s">
        <v>106</v>
      </c>
      <c r="S279" s="238">
        <v>7.21100429899</v>
      </c>
      <c r="T279" s="32">
        <v>398000</v>
      </c>
      <c r="U279" s="256">
        <f>S279*T279</f>
        <v>2869979.71099802</v>
      </c>
      <c r="V279" s="243">
        <f t="shared" si="7"/>
        <v>3214377.2763177827</v>
      </c>
      <c r="W279" s="32" t="s">
        <v>62</v>
      </c>
      <c r="X279" s="39" t="s">
        <v>63</v>
      </c>
      <c r="Y279" s="54"/>
    </row>
    <row r="280" spans="1:25" s="5" customFormat="1" ht="63.75" customHeight="1">
      <c r="A280" s="4"/>
      <c r="B280" s="32" t="s">
        <v>1992</v>
      </c>
      <c r="C280" s="34" t="s">
        <v>327</v>
      </c>
      <c r="D280" s="136" t="s">
        <v>1993</v>
      </c>
      <c r="E280" s="234" t="s">
        <v>1989</v>
      </c>
      <c r="F280" s="239" t="s">
        <v>1994</v>
      </c>
      <c r="G280" s="54"/>
      <c r="H280" s="21" t="s">
        <v>54</v>
      </c>
      <c r="I280" s="57">
        <v>0</v>
      </c>
      <c r="J280" s="41">
        <v>470000000</v>
      </c>
      <c r="K280" s="23" t="s">
        <v>55</v>
      </c>
      <c r="L280" s="58" t="s">
        <v>608</v>
      </c>
      <c r="M280" s="59" t="s">
        <v>665</v>
      </c>
      <c r="N280" s="36" t="s">
        <v>26</v>
      </c>
      <c r="O280" s="198" t="s">
        <v>1730</v>
      </c>
      <c r="P280" s="34" t="s">
        <v>59</v>
      </c>
      <c r="Q280" s="37" t="s">
        <v>105</v>
      </c>
      <c r="R280" s="34" t="s">
        <v>106</v>
      </c>
      <c r="S280" s="32">
        <v>13.6</v>
      </c>
      <c r="T280" s="32">
        <v>300000</v>
      </c>
      <c r="U280" s="252">
        <v>0</v>
      </c>
      <c r="V280" s="243">
        <f t="shared" si="7"/>
        <v>0</v>
      </c>
      <c r="W280" s="32" t="s">
        <v>107</v>
      </c>
      <c r="X280" s="39" t="s">
        <v>63</v>
      </c>
      <c r="Y280" s="54">
        <v>11.22</v>
      </c>
    </row>
    <row r="281" spans="1:25" s="5" customFormat="1" ht="63.75" customHeight="1">
      <c r="A281" s="4"/>
      <c r="B281" s="32" t="s">
        <v>1995</v>
      </c>
      <c r="C281" s="34" t="s">
        <v>327</v>
      </c>
      <c r="D281" s="136" t="s">
        <v>1993</v>
      </c>
      <c r="E281" s="234" t="s">
        <v>1989</v>
      </c>
      <c r="F281" s="239" t="s">
        <v>1994</v>
      </c>
      <c r="G281" s="54"/>
      <c r="H281" s="21" t="s">
        <v>54</v>
      </c>
      <c r="I281" s="57">
        <v>0</v>
      </c>
      <c r="J281" s="41">
        <v>470000000</v>
      </c>
      <c r="K281" s="23" t="s">
        <v>55</v>
      </c>
      <c r="L281" s="58" t="s">
        <v>702</v>
      </c>
      <c r="M281" s="59" t="s">
        <v>665</v>
      </c>
      <c r="N281" s="36" t="s">
        <v>26</v>
      </c>
      <c r="O281" s="198" t="s">
        <v>1730</v>
      </c>
      <c r="P281" s="34" t="s">
        <v>59</v>
      </c>
      <c r="Q281" s="37" t="s">
        <v>105</v>
      </c>
      <c r="R281" s="34" t="s">
        <v>106</v>
      </c>
      <c r="S281" s="32">
        <v>13.6</v>
      </c>
      <c r="T281" s="32">
        <v>300000</v>
      </c>
      <c r="U281" s="256">
        <f>S281*T281</f>
        <v>4080000</v>
      </c>
      <c r="V281" s="243">
        <f t="shared" si="7"/>
        <v>4569600</v>
      </c>
      <c r="W281" s="32" t="s">
        <v>62</v>
      </c>
      <c r="X281" s="39" t="s">
        <v>63</v>
      </c>
      <c r="Y281" s="54"/>
    </row>
    <row r="282" spans="1:25" s="5" customFormat="1" ht="63.75" customHeight="1">
      <c r="A282" s="4"/>
      <c r="B282" s="32" t="s">
        <v>1996</v>
      </c>
      <c r="C282" s="34" t="s">
        <v>327</v>
      </c>
      <c r="D282" s="136" t="s">
        <v>1997</v>
      </c>
      <c r="E282" s="234" t="s">
        <v>1989</v>
      </c>
      <c r="F282" s="138" t="s">
        <v>1998</v>
      </c>
      <c r="G282" s="54"/>
      <c r="H282" s="21" t="s">
        <v>54</v>
      </c>
      <c r="I282" s="57">
        <v>0</v>
      </c>
      <c r="J282" s="41">
        <v>470000000</v>
      </c>
      <c r="K282" s="23" t="s">
        <v>55</v>
      </c>
      <c r="L282" s="58" t="s">
        <v>608</v>
      </c>
      <c r="M282" s="59" t="s">
        <v>665</v>
      </c>
      <c r="N282" s="36" t="s">
        <v>26</v>
      </c>
      <c r="O282" s="198" t="s">
        <v>1730</v>
      </c>
      <c r="P282" s="34" t="s">
        <v>59</v>
      </c>
      <c r="Q282" s="1">
        <v>112</v>
      </c>
      <c r="R282" s="235" t="s">
        <v>1957</v>
      </c>
      <c r="S282" s="32">
        <v>17000</v>
      </c>
      <c r="T282" s="32">
        <v>614.3</v>
      </c>
      <c r="U282" s="252">
        <v>0</v>
      </c>
      <c r="V282" s="243">
        <f t="shared" si="7"/>
        <v>0</v>
      </c>
      <c r="W282" s="32" t="s">
        <v>107</v>
      </c>
      <c r="X282" s="39" t="s">
        <v>63</v>
      </c>
      <c r="Y282" s="54">
        <v>11.22</v>
      </c>
    </row>
    <row r="283" spans="1:25" s="5" customFormat="1" ht="63.75" customHeight="1">
      <c r="A283" s="4"/>
      <c r="B283" s="32" t="s">
        <v>1999</v>
      </c>
      <c r="C283" s="34" t="s">
        <v>327</v>
      </c>
      <c r="D283" s="136" t="s">
        <v>1997</v>
      </c>
      <c r="E283" s="234" t="s">
        <v>1989</v>
      </c>
      <c r="F283" s="138" t="s">
        <v>1998</v>
      </c>
      <c r="G283" s="54"/>
      <c r="H283" s="21" t="s">
        <v>54</v>
      </c>
      <c r="I283" s="57">
        <v>0</v>
      </c>
      <c r="J283" s="41">
        <v>470000000</v>
      </c>
      <c r="K283" s="23" t="s">
        <v>55</v>
      </c>
      <c r="L283" s="58" t="s">
        <v>702</v>
      </c>
      <c r="M283" s="59" t="s">
        <v>665</v>
      </c>
      <c r="N283" s="36" t="s">
        <v>26</v>
      </c>
      <c r="O283" s="198" t="s">
        <v>1730</v>
      </c>
      <c r="P283" s="34" t="s">
        <v>59</v>
      </c>
      <c r="Q283" s="1">
        <v>112</v>
      </c>
      <c r="R283" s="235" t="s">
        <v>1957</v>
      </c>
      <c r="S283" s="32">
        <v>17000</v>
      </c>
      <c r="T283" s="32">
        <v>614.3</v>
      </c>
      <c r="U283" s="256">
        <f>S283*T283</f>
        <v>10443100</v>
      </c>
      <c r="V283" s="243">
        <f t="shared" si="7"/>
        <v>11696272.000000002</v>
      </c>
      <c r="W283" s="32" t="s">
        <v>62</v>
      </c>
      <c r="X283" s="39" t="s">
        <v>63</v>
      </c>
      <c r="Y283" s="54"/>
    </row>
    <row r="284" spans="1:25" s="5" customFormat="1" ht="63.75" customHeight="1">
      <c r="A284" s="4"/>
      <c r="B284" s="32" t="s">
        <v>2000</v>
      </c>
      <c r="C284" s="34" t="s">
        <v>327</v>
      </c>
      <c r="D284" s="136" t="s">
        <v>1997</v>
      </c>
      <c r="E284" s="234" t="s">
        <v>1989</v>
      </c>
      <c r="F284" s="237" t="s">
        <v>2001</v>
      </c>
      <c r="G284" s="54"/>
      <c r="H284" s="21" t="s">
        <v>54</v>
      </c>
      <c r="I284" s="57">
        <v>0</v>
      </c>
      <c r="J284" s="41">
        <v>470000000</v>
      </c>
      <c r="K284" s="23" t="s">
        <v>55</v>
      </c>
      <c r="L284" s="58" t="s">
        <v>608</v>
      </c>
      <c r="M284" s="59" t="s">
        <v>665</v>
      </c>
      <c r="N284" s="36" t="s">
        <v>26</v>
      </c>
      <c r="O284" s="198" t="s">
        <v>1730</v>
      </c>
      <c r="P284" s="34" t="s">
        <v>59</v>
      </c>
      <c r="Q284" s="1">
        <v>112</v>
      </c>
      <c r="R284" s="235" t="s">
        <v>1957</v>
      </c>
      <c r="S284" s="32">
        <v>6000</v>
      </c>
      <c r="T284" s="32">
        <v>815</v>
      </c>
      <c r="U284" s="252">
        <v>0</v>
      </c>
      <c r="V284" s="243">
        <f t="shared" si="7"/>
        <v>0</v>
      </c>
      <c r="W284" s="32" t="s">
        <v>107</v>
      </c>
      <c r="X284" s="39" t="s">
        <v>63</v>
      </c>
      <c r="Y284" s="54">
        <v>11.22</v>
      </c>
    </row>
    <row r="285" spans="1:25" s="5" customFormat="1" ht="63.75" customHeight="1">
      <c r="A285" s="4"/>
      <c r="B285" s="32" t="s">
        <v>2002</v>
      </c>
      <c r="C285" s="34" t="s">
        <v>327</v>
      </c>
      <c r="D285" s="136" t="s">
        <v>1997</v>
      </c>
      <c r="E285" s="234" t="s">
        <v>1989</v>
      </c>
      <c r="F285" s="237" t="s">
        <v>2001</v>
      </c>
      <c r="G285" s="54"/>
      <c r="H285" s="21" t="s">
        <v>54</v>
      </c>
      <c r="I285" s="57">
        <v>0</v>
      </c>
      <c r="J285" s="41">
        <v>470000000</v>
      </c>
      <c r="K285" s="23" t="s">
        <v>55</v>
      </c>
      <c r="L285" s="58" t="s">
        <v>702</v>
      </c>
      <c r="M285" s="59" t="s">
        <v>665</v>
      </c>
      <c r="N285" s="36" t="s">
        <v>26</v>
      </c>
      <c r="O285" s="198" t="s">
        <v>1730</v>
      </c>
      <c r="P285" s="34" t="s">
        <v>59</v>
      </c>
      <c r="Q285" s="1">
        <v>112</v>
      </c>
      <c r="R285" s="235" t="s">
        <v>1957</v>
      </c>
      <c r="S285" s="32">
        <v>6000</v>
      </c>
      <c r="T285" s="32">
        <v>815</v>
      </c>
      <c r="U285" s="256">
        <f>S285*T285</f>
        <v>4890000</v>
      </c>
      <c r="V285" s="243">
        <f t="shared" si="7"/>
        <v>5476800.000000001</v>
      </c>
      <c r="W285" s="32" t="s">
        <v>62</v>
      </c>
      <c r="X285" s="39" t="s">
        <v>63</v>
      </c>
      <c r="Y285" s="54"/>
    </row>
    <row r="286" spans="1:25" s="5" customFormat="1" ht="63.75" customHeight="1">
      <c r="A286" s="4"/>
      <c r="B286" s="32" t="s">
        <v>2003</v>
      </c>
      <c r="C286" s="34" t="s">
        <v>327</v>
      </c>
      <c r="D286" s="136" t="s">
        <v>1997</v>
      </c>
      <c r="E286" s="234" t="s">
        <v>1989</v>
      </c>
      <c r="F286" s="237" t="s">
        <v>2004</v>
      </c>
      <c r="G286" s="54"/>
      <c r="H286" s="21" t="s">
        <v>54</v>
      </c>
      <c r="I286" s="57">
        <v>0</v>
      </c>
      <c r="J286" s="41">
        <v>470000000</v>
      </c>
      <c r="K286" s="23" t="s">
        <v>55</v>
      </c>
      <c r="L286" s="58" t="s">
        <v>608</v>
      </c>
      <c r="M286" s="59" t="s">
        <v>665</v>
      </c>
      <c r="N286" s="36" t="s">
        <v>26</v>
      </c>
      <c r="O286" s="198" t="s">
        <v>1730</v>
      </c>
      <c r="P286" s="34" t="s">
        <v>59</v>
      </c>
      <c r="Q286" s="1">
        <v>112</v>
      </c>
      <c r="R286" s="235" t="s">
        <v>1957</v>
      </c>
      <c r="S286" s="32">
        <v>1500</v>
      </c>
      <c r="T286" s="32">
        <v>815</v>
      </c>
      <c r="U286" s="252">
        <v>0</v>
      </c>
      <c r="V286" s="243">
        <f t="shared" si="7"/>
        <v>0</v>
      </c>
      <c r="W286" s="32" t="s">
        <v>107</v>
      </c>
      <c r="X286" s="39" t="s">
        <v>63</v>
      </c>
      <c r="Y286" s="54">
        <v>11.22</v>
      </c>
    </row>
    <row r="287" spans="1:25" s="5" customFormat="1" ht="63.75" customHeight="1">
      <c r="A287" s="4"/>
      <c r="B287" s="32" t="s">
        <v>2005</v>
      </c>
      <c r="C287" s="34" t="s">
        <v>327</v>
      </c>
      <c r="D287" s="136" t="s">
        <v>1997</v>
      </c>
      <c r="E287" s="234" t="s">
        <v>1989</v>
      </c>
      <c r="F287" s="237" t="s">
        <v>2004</v>
      </c>
      <c r="G287" s="54"/>
      <c r="H287" s="21" t="s">
        <v>54</v>
      </c>
      <c r="I287" s="57">
        <v>0</v>
      </c>
      <c r="J287" s="41">
        <v>470000000</v>
      </c>
      <c r="K287" s="23" t="s">
        <v>55</v>
      </c>
      <c r="L287" s="58" t="s">
        <v>702</v>
      </c>
      <c r="M287" s="59" t="s">
        <v>665</v>
      </c>
      <c r="N287" s="36" t="s">
        <v>26</v>
      </c>
      <c r="O287" s="198" t="s">
        <v>1730</v>
      </c>
      <c r="P287" s="34" t="s">
        <v>59</v>
      </c>
      <c r="Q287" s="1">
        <v>112</v>
      </c>
      <c r="R287" s="235" t="s">
        <v>1957</v>
      </c>
      <c r="S287" s="32">
        <v>1500</v>
      </c>
      <c r="T287" s="32">
        <v>815</v>
      </c>
      <c r="U287" s="256">
        <f>S287*T287</f>
        <v>1222500</v>
      </c>
      <c r="V287" s="243">
        <f t="shared" si="7"/>
        <v>1369200.0000000002</v>
      </c>
      <c r="W287" s="32" t="s">
        <v>62</v>
      </c>
      <c r="X287" s="39" t="s">
        <v>63</v>
      </c>
      <c r="Y287" s="54"/>
    </row>
    <row r="288" spans="1:25" s="5" customFormat="1" ht="63.75" customHeight="1">
      <c r="A288" s="4"/>
      <c r="B288" s="32" t="s">
        <v>2006</v>
      </c>
      <c r="C288" s="34" t="s">
        <v>327</v>
      </c>
      <c r="D288" s="136" t="s">
        <v>1997</v>
      </c>
      <c r="E288" s="234" t="s">
        <v>1989</v>
      </c>
      <c r="F288" s="237" t="s">
        <v>2007</v>
      </c>
      <c r="G288" s="54"/>
      <c r="H288" s="21" t="s">
        <v>54</v>
      </c>
      <c r="I288" s="57">
        <v>0</v>
      </c>
      <c r="J288" s="41">
        <v>470000000</v>
      </c>
      <c r="K288" s="23" t="s">
        <v>55</v>
      </c>
      <c r="L288" s="58" t="s">
        <v>608</v>
      </c>
      <c r="M288" s="59" t="s">
        <v>665</v>
      </c>
      <c r="N288" s="36" t="s">
        <v>26</v>
      </c>
      <c r="O288" s="198" t="s">
        <v>1730</v>
      </c>
      <c r="P288" s="34" t="s">
        <v>59</v>
      </c>
      <c r="Q288" s="1">
        <v>112</v>
      </c>
      <c r="R288" s="235" t="s">
        <v>1957</v>
      </c>
      <c r="S288" s="32">
        <v>2500</v>
      </c>
      <c r="T288" s="32">
        <v>815</v>
      </c>
      <c r="U288" s="252">
        <v>0</v>
      </c>
      <c r="V288" s="243">
        <f t="shared" si="7"/>
        <v>0</v>
      </c>
      <c r="W288" s="32" t="s">
        <v>107</v>
      </c>
      <c r="X288" s="39" t="s">
        <v>63</v>
      </c>
      <c r="Y288" s="54">
        <v>11.22</v>
      </c>
    </row>
    <row r="289" spans="1:25" s="5" customFormat="1" ht="63.75" customHeight="1">
      <c r="A289" s="4"/>
      <c r="B289" s="32" t="s">
        <v>2008</v>
      </c>
      <c r="C289" s="34" t="s">
        <v>327</v>
      </c>
      <c r="D289" s="136" t="s">
        <v>1997</v>
      </c>
      <c r="E289" s="234" t="s">
        <v>1989</v>
      </c>
      <c r="F289" s="237" t="s">
        <v>2007</v>
      </c>
      <c r="G289" s="54"/>
      <c r="H289" s="21" t="s">
        <v>54</v>
      </c>
      <c r="I289" s="57">
        <v>0</v>
      </c>
      <c r="J289" s="41">
        <v>470000000</v>
      </c>
      <c r="K289" s="23" t="s">
        <v>55</v>
      </c>
      <c r="L289" s="58" t="s">
        <v>702</v>
      </c>
      <c r="M289" s="59" t="s">
        <v>665</v>
      </c>
      <c r="N289" s="36" t="s">
        <v>26</v>
      </c>
      <c r="O289" s="198" t="s">
        <v>1730</v>
      </c>
      <c r="P289" s="34" t="s">
        <v>59</v>
      </c>
      <c r="Q289" s="1">
        <v>112</v>
      </c>
      <c r="R289" s="235" t="s">
        <v>1957</v>
      </c>
      <c r="S289" s="32">
        <v>2500</v>
      </c>
      <c r="T289" s="32">
        <v>815</v>
      </c>
      <c r="U289" s="256">
        <f>S289*T289</f>
        <v>2037500</v>
      </c>
      <c r="V289" s="243">
        <f t="shared" si="7"/>
        <v>2282000</v>
      </c>
      <c r="W289" s="32" t="s">
        <v>62</v>
      </c>
      <c r="X289" s="39" t="s">
        <v>63</v>
      </c>
      <c r="Y289" s="54"/>
    </row>
    <row r="290" spans="1:25" s="5" customFormat="1" ht="63.75" customHeight="1">
      <c r="A290" s="4"/>
      <c r="B290" s="32" t="s">
        <v>2009</v>
      </c>
      <c r="C290" s="34" t="s">
        <v>327</v>
      </c>
      <c r="D290" s="136" t="s">
        <v>1997</v>
      </c>
      <c r="E290" s="234" t="s">
        <v>1989</v>
      </c>
      <c r="F290" s="237" t="s">
        <v>2010</v>
      </c>
      <c r="G290" s="54"/>
      <c r="H290" s="21" t="s">
        <v>54</v>
      </c>
      <c r="I290" s="57">
        <v>0</v>
      </c>
      <c r="J290" s="41">
        <v>470000000</v>
      </c>
      <c r="K290" s="23" t="s">
        <v>55</v>
      </c>
      <c r="L290" s="58" t="s">
        <v>608</v>
      </c>
      <c r="M290" s="59" t="s">
        <v>665</v>
      </c>
      <c r="N290" s="36" t="s">
        <v>26</v>
      </c>
      <c r="O290" s="198" t="s">
        <v>1730</v>
      </c>
      <c r="P290" s="34" t="s">
        <v>59</v>
      </c>
      <c r="Q290" s="1">
        <v>112</v>
      </c>
      <c r="R290" s="235" t="s">
        <v>1957</v>
      </c>
      <c r="S290" s="32">
        <v>950</v>
      </c>
      <c r="T290" s="32">
        <v>614.3</v>
      </c>
      <c r="U290" s="252">
        <v>0</v>
      </c>
      <c r="V290" s="243">
        <f t="shared" si="7"/>
        <v>0</v>
      </c>
      <c r="W290" s="32" t="s">
        <v>107</v>
      </c>
      <c r="X290" s="39" t="s">
        <v>63</v>
      </c>
      <c r="Y290" s="54">
        <v>11.22</v>
      </c>
    </row>
    <row r="291" spans="1:25" s="5" customFormat="1" ht="63.75" customHeight="1">
      <c r="A291" s="4"/>
      <c r="B291" s="32" t="s">
        <v>2011</v>
      </c>
      <c r="C291" s="34" t="s">
        <v>327</v>
      </c>
      <c r="D291" s="136" t="s">
        <v>1997</v>
      </c>
      <c r="E291" s="234" t="s">
        <v>1989</v>
      </c>
      <c r="F291" s="237" t="s">
        <v>2010</v>
      </c>
      <c r="G291" s="54"/>
      <c r="H291" s="21" t="s">
        <v>54</v>
      </c>
      <c r="I291" s="57">
        <v>0</v>
      </c>
      <c r="J291" s="41">
        <v>470000000</v>
      </c>
      <c r="K291" s="23" t="s">
        <v>55</v>
      </c>
      <c r="L291" s="58" t="s">
        <v>702</v>
      </c>
      <c r="M291" s="59" t="s">
        <v>665</v>
      </c>
      <c r="N291" s="36" t="s">
        <v>26</v>
      </c>
      <c r="O291" s="198" t="s">
        <v>1730</v>
      </c>
      <c r="P291" s="34" t="s">
        <v>59</v>
      </c>
      <c r="Q291" s="1">
        <v>112</v>
      </c>
      <c r="R291" s="235" t="s">
        <v>1957</v>
      </c>
      <c r="S291" s="32">
        <v>950</v>
      </c>
      <c r="T291" s="32">
        <v>614.3</v>
      </c>
      <c r="U291" s="256">
        <f>S291*T291</f>
        <v>583585</v>
      </c>
      <c r="V291" s="243">
        <f t="shared" si="7"/>
        <v>653615.2000000001</v>
      </c>
      <c r="W291" s="32" t="s">
        <v>62</v>
      </c>
      <c r="X291" s="39" t="s">
        <v>63</v>
      </c>
      <c r="Y291" s="54"/>
    </row>
    <row r="292" spans="1:25" s="5" customFormat="1" ht="63.75" customHeight="1">
      <c r="A292" s="4"/>
      <c r="B292" s="32" t="s">
        <v>2012</v>
      </c>
      <c r="C292" s="34" t="s">
        <v>327</v>
      </c>
      <c r="D292" s="240" t="s">
        <v>2013</v>
      </c>
      <c r="E292" s="139" t="s">
        <v>1728</v>
      </c>
      <c r="F292" s="237" t="s">
        <v>2014</v>
      </c>
      <c r="G292" s="54"/>
      <c r="H292" s="21" t="s">
        <v>54</v>
      </c>
      <c r="I292" s="57">
        <v>0</v>
      </c>
      <c r="J292" s="41">
        <v>470000000</v>
      </c>
      <c r="K292" s="23" t="s">
        <v>55</v>
      </c>
      <c r="L292" s="58" t="s">
        <v>608</v>
      </c>
      <c r="M292" s="59" t="s">
        <v>665</v>
      </c>
      <c r="N292" s="36" t="s">
        <v>26</v>
      </c>
      <c r="O292" s="198" t="s">
        <v>1730</v>
      </c>
      <c r="P292" s="34" t="s">
        <v>59</v>
      </c>
      <c r="Q292" s="37" t="s">
        <v>199</v>
      </c>
      <c r="R292" s="42" t="s">
        <v>200</v>
      </c>
      <c r="S292" s="32">
        <v>200</v>
      </c>
      <c r="T292" s="32">
        <v>1950</v>
      </c>
      <c r="U292" s="252">
        <v>0</v>
      </c>
      <c r="V292" s="243">
        <f t="shared" si="7"/>
        <v>0</v>
      </c>
      <c r="W292" s="32" t="s">
        <v>107</v>
      </c>
      <c r="X292" s="39" t="s">
        <v>63</v>
      </c>
      <c r="Y292" s="54">
        <v>11.22</v>
      </c>
    </row>
    <row r="293" spans="1:25" s="5" customFormat="1" ht="63.75" customHeight="1">
      <c r="A293" s="4"/>
      <c r="B293" s="32" t="s">
        <v>2015</v>
      </c>
      <c r="C293" s="34" t="s">
        <v>327</v>
      </c>
      <c r="D293" s="240" t="s">
        <v>2013</v>
      </c>
      <c r="E293" s="139" t="s">
        <v>1728</v>
      </c>
      <c r="F293" s="237" t="s">
        <v>2014</v>
      </c>
      <c r="G293" s="54"/>
      <c r="H293" s="21" t="s">
        <v>54</v>
      </c>
      <c r="I293" s="57">
        <v>0</v>
      </c>
      <c r="J293" s="41">
        <v>470000000</v>
      </c>
      <c r="K293" s="23" t="s">
        <v>55</v>
      </c>
      <c r="L293" s="58" t="s">
        <v>702</v>
      </c>
      <c r="M293" s="59" t="s">
        <v>665</v>
      </c>
      <c r="N293" s="36" t="s">
        <v>26</v>
      </c>
      <c r="O293" s="198" t="s">
        <v>1730</v>
      </c>
      <c r="P293" s="34" t="s">
        <v>59</v>
      </c>
      <c r="Q293" s="37" t="s">
        <v>199</v>
      </c>
      <c r="R293" s="42" t="s">
        <v>200</v>
      </c>
      <c r="S293" s="32">
        <v>200</v>
      </c>
      <c r="T293" s="32">
        <v>1950</v>
      </c>
      <c r="U293" s="256">
        <f>S293*T293</f>
        <v>390000</v>
      </c>
      <c r="V293" s="243">
        <f t="shared" si="7"/>
        <v>436800.00000000006</v>
      </c>
      <c r="W293" s="32" t="s">
        <v>62</v>
      </c>
      <c r="X293" s="39" t="s">
        <v>63</v>
      </c>
      <c r="Y293" s="54"/>
    </row>
    <row r="294" spans="1:25" s="5" customFormat="1" ht="63.75" customHeight="1">
      <c r="A294" s="4"/>
      <c r="B294" s="32" t="s">
        <v>2016</v>
      </c>
      <c r="C294" s="34" t="s">
        <v>327</v>
      </c>
      <c r="D294" s="240" t="s">
        <v>2013</v>
      </c>
      <c r="E294" s="139" t="s">
        <v>1728</v>
      </c>
      <c r="F294" s="237" t="s">
        <v>2017</v>
      </c>
      <c r="G294" s="54"/>
      <c r="H294" s="21" t="s">
        <v>54</v>
      </c>
      <c r="I294" s="57">
        <v>0</v>
      </c>
      <c r="J294" s="41">
        <v>470000000</v>
      </c>
      <c r="K294" s="23" t="s">
        <v>55</v>
      </c>
      <c r="L294" s="58" t="s">
        <v>608</v>
      </c>
      <c r="M294" s="59" t="s">
        <v>665</v>
      </c>
      <c r="N294" s="36" t="s">
        <v>26</v>
      </c>
      <c r="O294" s="198" t="s">
        <v>1730</v>
      </c>
      <c r="P294" s="34" t="s">
        <v>59</v>
      </c>
      <c r="Q294" s="37" t="s">
        <v>199</v>
      </c>
      <c r="R294" s="42" t="s">
        <v>200</v>
      </c>
      <c r="S294" s="32">
        <v>400</v>
      </c>
      <c r="T294" s="238">
        <v>2018</v>
      </c>
      <c r="U294" s="252">
        <v>0</v>
      </c>
      <c r="V294" s="243">
        <f t="shared" si="7"/>
        <v>0</v>
      </c>
      <c r="W294" s="32" t="s">
        <v>107</v>
      </c>
      <c r="X294" s="39" t="s">
        <v>63</v>
      </c>
      <c r="Y294" s="54">
        <v>11.22</v>
      </c>
    </row>
    <row r="295" spans="1:25" s="5" customFormat="1" ht="63.75" customHeight="1">
      <c r="A295" s="4"/>
      <c r="B295" s="32" t="s">
        <v>2018</v>
      </c>
      <c r="C295" s="34" t="s">
        <v>327</v>
      </c>
      <c r="D295" s="240" t="s">
        <v>2013</v>
      </c>
      <c r="E295" s="139" t="s">
        <v>1728</v>
      </c>
      <c r="F295" s="237" t="s">
        <v>2017</v>
      </c>
      <c r="G295" s="54"/>
      <c r="H295" s="21" t="s">
        <v>54</v>
      </c>
      <c r="I295" s="57">
        <v>0</v>
      </c>
      <c r="J295" s="41">
        <v>470000000</v>
      </c>
      <c r="K295" s="23" t="s">
        <v>55</v>
      </c>
      <c r="L295" s="58" t="s">
        <v>702</v>
      </c>
      <c r="M295" s="59" t="s">
        <v>665</v>
      </c>
      <c r="N295" s="36" t="s">
        <v>26</v>
      </c>
      <c r="O295" s="198" t="s">
        <v>1730</v>
      </c>
      <c r="P295" s="34" t="s">
        <v>59</v>
      </c>
      <c r="Q295" s="37" t="s">
        <v>199</v>
      </c>
      <c r="R295" s="42" t="s">
        <v>200</v>
      </c>
      <c r="S295" s="32">
        <v>400</v>
      </c>
      <c r="T295" s="238">
        <v>2018</v>
      </c>
      <c r="U295" s="256">
        <f>S295*T295</f>
        <v>807200</v>
      </c>
      <c r="V295" s="243">
        <f t="shared" si="7"/>
        <v>904064.0000000001</v>
      </c>
      <c r="W295" s="32" t="s">
        <v>62</v>
      </c>
      <c r="X295" s="39" t="s">
        <v>63</v>
      </c>
      <c r="Y295" s="54"/>
    </row>
    <row r="296" spans="1:25" s="5" customFormat="1" ht="63.75" customHeight="1">
      <c r="A296" s="4"/>
      <c r="B296" s="32" t="s">
        <v>2019</v>
      </c>
      <c r="C296" s="34" t="s">
        <v>327</v>
      </c>
      <c r="D296" s="240" t="s">
        <v>2013</v>
      </c>
      <c r="E296" s="139" t="s">
        <v>2020</v>
      </c>
      <c r="F296" s="237" t="s">
        <v>2021</v>
      </c>
      <c r="G296" s="54"/>
      <c r="H296" s="21" t="s">
        <v>54</v>
      </c>
      <c r="I296" s="57">
        <v>0</v>
      </c>
      <c r="J296" s="41">
        <v>470000000</v>
      </c>
      <c r="K296" s="23" t="s">
        <v>55</v>
      </c>
      <c r="L296" s="58" t="s">
        <v>608</v>
      </c>
      <c r="M296" s="59" t="s">
        <v>665</v>
      </c>
      <c r="N296" s="36" t="s">
        <v>26</v>
      </c>
      <c r="O296" s="198" t="s">
        <v>1730</v>
      </c>
      <c r="P296" s="34" t="s">
        <v>59</v>
      </c>
      <c r="Q296" s="37" t="s">
        <v>199</v>
      </c>
      <c r="R296" s="42" t="s">
        <v>200</v>
      </c>
      <c r="S296" s="32">
        <v>200</v>
      </c>
      <c r="T296" s="32">
        <v>1950</v>
      </c>
      <c r="U296" s="252">
        <v>0</v>
      </c>
      <c r="V296" s="243">
        <f t="shared" si="7"/>
        <v>0</v>
      </c>
      <c r="W296" s="32" t="s">
        <v>107</v>
      </c>
      <c r="X296" s="39" t="s">
        <v>63</v>
      </c>
      <c r="Y296" s="54">
        <v>11.22</v>
      </c>
    </row>
    <row r="297" spans="1:25" s="5" customFormat="1" ht="63.75" customHeight="1">
      <c r="A297" s="4"/>
      <c r="B297" s="32" t="s">
        <v>2022</v>
      </c>
      <c r="C297" s="34" t="s">
        <v>327</v>
      </c>
      <c r="D297" s="240" t="s">
        <v>2013</v>
      </c>
      <c r="E297" s="139" t="s">
        <v>2020</v>
      </c>
      <c r="F297" s="237" t="s">
        <v>2021</v>
      </c>
      <c r="G297" s="54"/>
      <c r="H297" s="21" t="s">
        <v>54</v>
      </c>
      <c r="I297" s="57">
        <v>0</v>
      </c>
      <c r="J297" s="41">
        <v>470000000</v>
      </c>
      <c r="K297" s="23" t="s">
        <v>55</v>
      </c>
      <c r="L297" s="58" t="s">
        <v>702</v>
      </c>
      <c r="M297" s="59" t="s">
        <v>665</v>
      </c>
      <c r="N297" s="36" t="s">
        <v>26</v>
      </c>
      <c r="O297" s="198" t="s">
        <v>1730</v>
      </c>
      <c r="P297" s="34" t="s">
        <v>59</v>
      </c>
      <c r="Q297" s="37" t="s">
        <v>199</v>
      </c>
      <c r="R297" s="42" t="s">
        <v>200</v>
      </c>
      <c r="S297" s="32">
        <v>200</v>
      </c>
      <c r="T297" s="32">
        <v>1950</v>
      </c>
      <c r="U297" s="256">
        <f>S297*T297</f>
        <v>390000</v>
      </c>
      <c r="V297" s="243">
        <f t="shared" si="7"/>
        <v>436800.00000000006</v>
      </c>
      <c r="W297" s="32" t="s">
        <v>62</v>
      </c>
      <c r="X297" s="39" t="s">
        <v>63</v>
      </c>
      <c r="Y297" s="54"/>
    </row>
    <row r="298" spans="1:25" s="5" customFormat="1" ht="63.75" customHeight="1">
      <c r="A298" s="4"/>
      <c r="B298" s="32" t="s">
        <v>2023</v>
      </c>
      <c r="C298" s="34" t="s">
        <v>327</v>
      </c>
      <c r="D298" s="240" t="s">
        <v>2013</v>
      </c>
      <c r="E298" s="139" t="s">
        <v>2024</v>
      </c>
      <c r="F298" s="237" t="s">
        <v>2025</v>
      </c>
      <c r="G298" s="54"/>
      <c r="H298" s="21" t="s">
        <v>54</v>
      </c>
      <c r="I298" s="57">
        <v>0</v>
      </c>
      <c r="J298" s="41">
        <v>470000000</v>
      </c>
      <c r="K298" s="23" t="s">
        <v>55</v>
      </c>
      <c r="L298" s="58" t="s">
        <v>608</v>
      </c>
      <c r="M298" s="59" t="s">
        <v>665</v>
      </c>
      <c r="N298" s="36" t="s">
        <v>26</v>
      </c>
      <c r="O298" s="198" t="s">
        <v>1730</v>
      </c>
      <c r="P298" s="34" t="s">
        <v>59</v>
      </c>
      <c r="Q298" s="37" t="s">
        <v>199</v>
      </c>
      <c r="R298" s="42" t="s">
        <v>200</v>
      </c>
      <c r="S298" s="32">
        <v>200</v>
      </c>
      <c r="T298" s="32">
        <v>2000</v>
      </c>
      <c r="U298" s="252">
        <v>0</v>
      </c>
      <c r="V298" s="243">
        <f t="shared" si="7"/>
        <v>0</v>
      </c>
      <c r="W298" s="32" t="s">
        <v>107</v>
      </c>
      <c r="X298" s="39" t="s">
        <v>63</v>
      </c>
      <c r="Y298" s="54">
        <v>11.22</v>
      </c>
    </row>
    <row r="299" spans="1:25" s="5" customFormat="1" ht="63.75" customHeight="1">
      <c r="A299" s="4"/>
      <c r="B299" s="32" t="s">
        <v>2026</v>
      </c>
      <c r="C299" s="34" t="s">
        <v>327</v>
      </c>
      <c r="D299" s="240" t="s">
        <v>2013</v>
      </c>
      <c r="E299" s="139" t="s">
        <v>2024</v>
      </c>
      <c r="F299" s="237" t="s">
        <v>2025</v>
      </c>
      <c r="G299" s="54"/>
      <c r="H299" s="21" t="s">
        <v>54</v>
      </c>
      <c r="I299" s="57">
        <v>0</v>
      </c>
      <c r="J299" s="41">
        <v>470000000</v>
      </c>
      <c r="K299" s="23" t="s">
        <v>55</v>
      </c>
      <c r="L299" s="58" t="s">
        <v>702</v>
      </c>
      <c r="M299" s="59" t="s">
        <v>665</v>
      </c>
      <c r="N299" s="36" t="s">
        <v>26</v>
      </c>
      <c r="O299" s="198" t="s">
        <v>1730</v>
      </c>
      <c r="P299" s="34" t="s">
        <v>59</v>
      </c>
      <c r="Q299" s="37" t="s">
        <v>199</v>
      </c>
      <c r="R299" s="42" t="s">
        <v>200</v>
      </c>
      <c r="S299" s="32">
        <v>200</v>
      </c>
      <c r="T299" s="32">
        <v>2000</v>
      </c>
      <c r="U299" s="256">
        <f>S299*T299</f>
        <v>400000</v>
      </c>
      <c r="V299" s="243">
        <f t="shared" si="7"/>
        <v>448000.00000000006</v>
      </c>
      <c r="W299" s="32" t="s">
        <v>62</v>
      </c>
      <c r="X299" s="39" t="s">
        <v>63</v>
      </c>
      <c r="Y299" s="54"/>
    </row>
    <row r="300" spans="1:25" s="5" customFormat="1" ht="63.75" customHeight="1">
      <c r="A300" s="4"/>
      <c r="B300" s="32" t="s">
        <v>2027</v>
      </c>
      <c r="C300" s="34" t="s">
        <v>327</v>
      </c>
      <c r="D300" s="240" t="s">
        <v>2013</v>
      </c>
      <c r="E300" s="139" t="s">
        <v>2028</v>
      </c>
      <c r="F300" s="237" t="s">
        <v>2029</v>
      </c>
      <c r="G300" s="54"/>
      <c r="H300" s="21" t="s">
        <v>54</v>
      </c>
      <c r="I300" s="57">
        <v>0</v>
      </c>
      <c r="J300" s="41">
        <v>470000000</v>
      </c>
      <c r="K300" s="23" t="s">
        <v>55</v>
      </c>
      <c r="L300" s="58" t="s">
        <v>608</v>
      </c>
      <c r="M300" s="59" t="s">
        <v>665</v>
      </c>
      <c r="N300" s="36" t="s">
        <v>26</v>
      </c>
      <c r="O300" s="198" t="s">
        <v>1730</v>
      </c>
      <c r="P300" s="34" t="s">
        <v>59</v>
      </c>
      <c r="Q300" s="37" t="s">
        <v>199</v>
      </c>
      <c r="R300" s="42" t="s">
        <v>200</v>
      </c>
      <c r="S300" s="32">
        <v>200</v>
      </c>
      <c r="T300" s="32">
        <v>1268</v>
      </c>
      <c r="U300" s="252">
        <v>0</v>
      </c>
      <c r="V300" s="243">
        <f t="shared" si="7"/>
        <v>0</v>
      </c>
      <c r="W300" s="32" t="s">
        <v>107</v>
      </c>
      <c r="X300" s="39" t="s">
        <v>63</v>
      </c>
      <c r="Y300" s="54">
        <v>11.22</v>
      </c>
    </row>
    <row r="301" spans="1:25" s="5" customFormat="1" ht="63.75" customHeight="1">
      <c r="A301" s="4"/>
      <c r="B301" s="32" t="s">
        <v>2030</v>
      </c>
      <c r="C301" s="34" t="s">
        <v>327</v>
      </c>
      <c r="D301" s="240" t="s">
        <v>2013</v>
      </c>
      <c r="E301" s="139" t="s">
        <v>2028</v>
      </c>
      <c r="F301" s="237" t="s">
        <v>2029</v>
      </c>
      <c r="G301" s="54"/>
      <c r="H301" s="21" t="s">
        <v>54</v>
      </c>
      <c r="I301" s="57">
        <v>0</v>
      </c>
      <c r="J301" s="41">
        <v>470000000</v>
      </c>
      <c r="K301" s="23" t="s">
        <v>55</v>
      </c>
      <c r="L301" s="58" t="s">
        <v>702</v>
      </c>
      <c r="M301" s="59" t="s">
        <v>665</v>
      </c>
      <c r="N301" s="36" t="s">
        <v>26</v>
      </c>
      <c r="O301" s="198" t="s">
        <v>1730</v>
      </c>
      <c r="P301" s="34" t="s">
        <v>59</v>
      </c>
      <c r="Q301" s="37" t="s">
        <v>199</v>
      </c>
      <c r="R301" s="42" t="s">
        <v>200</v>
      </c>
      <c r="S301" s="32">
        <v>200</v>
      </c>
      <c r="T301" s="32">
        <v>1268</v>
      </c>
      <c r="U301" s="256">
        <f>S301*T301</f>
        <v>253600</v>
      </c>
      <c r="V301" s="243">
        <f t="shared" si="7"/>
        <v>284032</v>
      </c>
      <c r="W301" s="32" t="s">
        <v>62</v>
      </c>
      <c r="X301" s="39" t="s">
        <v>63</v>
      </c>
      <c r="Y301" s="54"/>
    </row>
    <row r="302" spans="1:25" s="5" customFormat="1" ht="63.75" customHeight="1">
      <c r="A302" s="4"/>
      <c r="B302" s="32" t="s">
        <v>2031</v>
      </c>
      <c r="C302" s="34" t="s">
        <v>327</v>
      </c>
      <c r="D302" s="235" t="s">
        <v>2032</v>
      </c>
      <c r="E302" s="139" t="s">
        <v>2033</v>
      </c>
      <c r="F302" s="237" t="s">
        <v>2034</v>
      </c>
      <c r="G302" s="54"/>
      <c r="H302" s="21" t="s">
        <v>54</v>
      </c>
      <c r="I302" s="57">
        <v>0</v>
      </c>
      <c r="J302" s="41">
        <v>470000000</v>
      </c>
      <c r="K302" s="23" t="s">
        <v>55</v>
      </c>
      <c r="L302" s="58" t="s">
        <v>608</v>
      </c>
      <c r="M302" s="59" t="s">
        <v>665</v>
      </c>
      <c r="N302" s="36" t="s">
        <v>26</v>
      </c>
      <c r="O302" s="198" t="s">
        <v>1730</v>
      </c>
      <c r="P302" s="34" t="s">
        <v>59</v>
      </c>
      <c r="Q302" s="1">
        <v>112</v>
      </c>
      <c r="R302" s="235" t="s">
        <v>1957</v>
      </c>
      <c r="S302" s="32">
        <v>200</v>
      </c>
      <c r="T302" s="32">
        <v>1063</v>
      </c>
      <c r="U302" s="252">
        <v>0</v>
      </c>
      <c r="V302" s="243">
        <f t="shared" si="7"/>
        <v>0</v>
      </c>
      <c r="W302" s="32" t="s">
        <v>107</v>
      </c>
      <c r="X302" s="39" t="s">
        <v>63</v>
      </c>
      <c r="Y302" s="54">
        <v>11.22</v>
      </c>
    </row>
    <row r="303" spans="1:25" s="5" customFormat="1" ht="63.75" customHeight="1">
      <c r="A303" s="4"/>
      <c r="B303" s="32" t="s">
        <v>2035</v>
      </c>
      <c r="C303" s="34" t="s">
        <v>327</v>
      </c>
      <c r="D303" s="235" t="s">
        <v>2032</v>
      </c>
      <c r="E303" s="139" t="s">
        <v>2033</v>
      </c>
      <c r="F303" s="237" t="s">
        <v>2034</v>
      </c>
      <c r="G303" s="54"/>
      <c r="H303" s="21" t="s">
        <v>54</v>
      </c>
      <c r="I303" s="57">
        <v>0</v>
      </c>
      <c r="J303" s="41">
        <v>470000000</v>
      </c>
      <c r="K303" s="23" t="s">
        <v>55</v>
      </c>
      <c r="L303" s="58" t="s">
        <v>702</v>
      </c>
      <c r="M303" s="59" t="s">
        <v>665</v>
      </c>
      <c r="N303" s="36" t="s">
        <v>26</v>
      </c>
      <c r="O303" s="198" t="s">
        <v>1730</v>
      </c>
      <c r="P303" s="34" t="s">
        <v>59</v>
      </c>
      <c r="Q303" s="1">
        <v>112</v>
      </c>
      <c r="R303" s="235" t="s">
        <v>1957</v>
      </c>
      <c r="S303" s="32">
        <v>200</v>
      </c>
      <c r="T303" s="32">
        <v>1063</v>
      </c>
      <c r="U303" s="256">
        <f>S303*T303</f>
        <v>212600</v>
      </c>
      <c r="V303" s="243">
        <f t="shared" si="7"/>
        <v>238112.00000000003</v>
      </c>
      <c r="W303" s="32" t="s">
        <v>62</v>
      </c>
      <c r="X303" s="39" t="s">
        <v>63</v>
      </c>
      <c r="Y303" s="54"/>
    </row>
    <row r="304" spans="1:25" s="5" customFormat="1" ht="63.75" customHeight="1">
      <c r="A304" s="4"/>
      <c r="B304" s="32" t="s">
        <v>2036</v>
      </c>
      <c r="C304" s="34" t="s">
        <v>327</v>
      </c>
      <c r="D304" s="235" t="s">
        <v>2032</v>
      </c>
      <c r="E304" s="235" t="s">
        <v>2037</v>
      </c>
      <c r="F304" s="241" t="s">
        <v>2038</v>
      </c>
      <c r="G304" s="54"/>
      <c r="H304" s="21" t="s">
        <v>54</v>
      </c>
      <c r="I304" s="57">
        <v>0</v>
      </c>
      <c r="J304" s="41">
        <v>470000000</v>
      </c>
      <c r="K304" s="23" t="s">
        <v>55</v>
      </c>
      <c r="L304" s="58" t="s">
        <v>608</v>
      </c>
      <c r="M304" s="59" t="s">
        <v>665</v>
      </c>
      <c r="N304" s="36" t="s">
        <v>26</v>
      </c>
      <c r="O304" s="198" t="s">
        <v>1730</v>
      </c>
      <c r="P304" s="34" t="s">
        <v>59</v>
      </c>
      <c r="Q304" s="1">
        <v>112</v>
      </c>
      <c r="R304" s="235" t="s">
        <v>1957</v>
      </c>
      <c r="S304" s="32">
        <v>830</v>
      </c>
      <c r="T304" s="32">
        <v>1063</v>
      </c>
      <c r="U304" s="252">
        <v>0</v>
      </c>
      <c r="V304" s="243">
        <f t="shared" si="7"/>
        <v>0</v>
      </c>
      <c r="W304" s="32" t="s">
        <v>107</v>
      </c>
      <c r="X304" s="39" t="s">
        <v>63</v>
      </c>
      <c r="Y304" s="54">
        <v>11.22</v>
      </c>
    </row>
    <row r="305" spans="1:25" s="5" customFormat="1" ht="63.75" customHeight="1">
      <c r="A305" s="4"/>
      <c r="B305" s="32" t="s">
        <v>2039</v>
      </c>
      <c r="C305" s="34" t="s">
        <v>327</v>
      </c>
      <c r="D305" s="235" t="s">
        <v>2032</v>
      </c>
      <c r="E305" s="235" t="s">
        <v>2037</v>
      </c>
      <c r="F305" s="241" t="s">
        <v>2038</v>
      </c>
      <c r="G305" s="54"/>
      <c r="H305" s="21" t="s">
        <v>54</v>
      </c>
      <c r="I305" s="57">
        <v>0</v>
      </c>
      <c r="J305" s="41">
        <v>470000000</v>
      </c>
      <c r="K305" s="23" t="s">
        <v>55</v>
      </c>
      <c r="L305" s="58" t="s">
        <v>702</v>
      </c>
      <c r="M305" s="59" t="s">
        <v>665</v>
      </c>
      <c r="N305" s="36" t="s">
        <v>26</v>
      </c>
      <c r="O305" s="198" t="s">
        <v>1730</v>
      </c>
      <c r="P305" s="34" t="s">
        <v>59</v>
      </c>
      <c r="Q305" s="1">
        <v>112</v>
      </c>
      <c r="R305" s="235" t="s">
        <v>1957</v>
      </c>
      <c r="S305" s="32">
        <v>830</v>
      </c>
      <c r="T305" s="32">
        <v>1063</v>
      </c>
      <c r="U305" s="256">
        <f>S305*T305</f>
        <v>882290</v>
      </c>
      <c r="V305" s="243">
        <f>U305*1.12</f>
        <v>988164.8</v>
      </c>
      <c r="W305" s="32" t="s">
        <v>62</v>
      </c>
      <c r="X305" s="39" t="s">
        <v>63</v>
      </c>
      <c r="Y305" s="54"/>
    </row>
    <row r="306" spans="1:25" s="5" customFormat="1" ht="18.75" customHeight="1">
      <c r="A306" s="4"/>
      <c r="B306" s="337" t="s">
        <v>42</v>
      </c>
      <c r="C306" s="338"/>
      <c r="D306" s="338"/>
      <c r="E306" s="339"/>
      <c r="F306" s="76"/>
      <c r="G306" s="77"/>
      <c r="H306" s="77"/>
      <c r="I306" s="77"/>
      <c r="J306" s="76"/>
      <c r="K306" s="78"/>
      <c r="L306" s="78"/>
      <c r="M306" s="76"/>
      <c r="N306" s="77"/>
      <c r="O306" s="78"/>
      <c r="P306" s="78"/>
      <c r="Q306" s="77"/>
      <c r="R306" s="79"/>
      <c r="S306" s="76"/>
      <c r="T306" s="80"/>
      <c r="U306" s="261">
        <f>SUM(U12:U305)</f>
        <v>563689662.2585956</v>
      </c>
      <c r="V306" s="261">
        <f>SUM(V12:V305)</f>
        <v>631332421.7296273</v>
      </c>
      <c r="W306" s="77"/>
      <c r="X306" s="77"/>
      <c r="Y306" s="81"/>
    </row>
    <row r="307" spans="2:38" s="201" customFormat="1" ht="18.75" customHeight="1">
      <c r="B307" s="314" t="s">
        <v>1154</v>
      </c>
      <c r="C307" s="315"/>
      <c r="D307" s="315"/>
      <c r="E307" s="315"/>
      <c r="F307" s="315"/>
      <c r="G307" s="315"/>
      <c r="H307" s="315"/>
      <c r="I307" s="315"/>
      <c r="J307" s="315"/>
      <c r="K307" s="315"/>
      <c r="L307" s="315"/>
      <c r="M307" s="315"/>
      <c r="N307" s="315"/>
      <c r="O307" s="315"/>
      <c r="P307" s="315"/>
      <c r="Q307" s="315"/>
      <c r="R307" s="315"/>
      <c r="S307" s="315"/>
      <c r="T307" s="315"/>
      <c r="U307" s="315"/>
      <c r="V307" s="315"/>
      <c r="W307" s="315"/>
      <c r="X307" s="315"/>
      <c r="Y307" s="316"/>
      <c r="Z307" s="71"/>
      <c r="AA307" s="202"/>
      <c r="AB307" s="202"/>
      <c r="AC307" s="202"/>
      <c r="AD307" s="202"/>
      <c r="AE307" s="202"/>
      <c r="AF307" s="202"/>
      <c r="AG307" s="202"/>
      <c r="AH307" s="202"/>
      <c r="AI307" s="202"/>
      <c r="AJ307" s="202"/>
      <c r="AK307" s="202"/>
      <c r="AL307" s="202"/>
    </row>
    <row r="308" spans="1:25" s="4" customFormat="1" ht="63.75">
      <c r="A308" s="1"/>
      <c r="B308" s="28" t="s">
        <v>1156</v>
      </c>
      <c r="C308" s="2" t="s">
        <v>14</v>
      </c>
      <c r="D308" s="3" t="s">
        <v>1157</v>
      </c>
      <c r="E308" s="3" t="s">
        <v>1158</v>
      </c>
      <c r="F308" s="3" t="s">
        <v>1159</v>
      </c>
      <c r="G308" s="3" t="s">
        <v>1160</v>
      </c>
      <c r="H308" s="21" t="s">
        <v>257</v>
      </c>
      <c r="I308" s="39">
        <v>0.6</v>
      </c>
      <c r="J308" s="3">
        <v>470000000</v>
      </c>
      <c r="K308" s="3" t="s">
        <v>55</v>
      </c>
      <c r="L308" s="2" t="s">
        <v>1161</v>
      </c>
      <c r="M308" s="3" t="s">
        <v>1162</v>
      </c>
      <c r="N308" s="183" t="s">
        <v>1163</v>
      </c>
      <c r="O308" s="10" t="s">
        <v>1164</v>
      </c>
      <c r="P308" s="52" t="s">
        <v>1165</v>
      </c>
      <c r="Q308" s="1"/>
      <c r="R308" s="1"/>
      <c r="S308" s="1"/>
      <c r="T308" s="1"/>
      <c r="U308" s="253">
        <v>0</v>
      </c>
      <c r="V308" s="253">
        <v>0</v>
      </c>
      <c r="W308" s="1" t="s">
        <v>1166</v>
      </c>
      <c r="X308" s="40" t="s">
        <v>63</v>
      </c>
      <c r="Y308" s="1">
        <v>11</v>
      </c>
    </row>
    <row r="309" spans="1:25" s="4" customFormat="1" ht="63.75">
      <c r="A309" s="1"/>
      <c r="B309" s="28" t="s">
        <v>1167</v>
      </c>
      <c r="C309" s="2" t="s">
        <v>14</v>
      </c>
      <c r="D309" s="3" t="s">
        <v>1157</v>
      </c>
      <c r="E309" s="3" t="s">
        <v>1158</v>
      </c>
      <c r="F309" s="3" t="s">
        <v>1159</v>
      </c>
      <c r="G309" s="3" t="s">
        <v>1160</v>
      </c>
      <c r="H309" s="21" t="s">
        <v>257</v>
      </c>
      <c r="I309" s="39">
        <v>0.6</v>
      </c>
      <c r="J309" s="3">
        <v>470000000</v>
      </c>
      <c r="K309" s="3" t="s">
        <v>55</v>
      </c>
      <c r="L309" s="2" t="s">
        <v>1168</v>
      </c>
      <c r="M309" s="3" t="s">
        <v>1162</v>
      </c>
      <c r="N309" s="183" t="s">
        <v>1163</v>
      </c>
      <c r="O309" s="10" t="s">
        <v>1164</v>
      </c>
      <c r="P309" s="52" t="s">
        <v>1165</v>
      </c>
      <c r="Q309" s="1"/>
      <c r="R309" s="1"/>
      <c r="S309" s="1"/>
      <c r="T309" s="1"/>
      <c r="U309" s="245">
        <v>3500000</v>
      </c>
      <c r="V309" s="245">
        <f>U309*1.12</f>
        <v>3920000.0000000005</v>
      </c>
      <c r="W309" s="1" t="s">
        <v>1166</v>
      </c>
      <c r="X309" s="40" t="s">
        <v>63</v>
      </c>
      <c r="Y309" s="1"/>
    </row>
    <row r="310" spans="1:25" s="4" customFormat="1" ht="51">
      <c r="A310" s="1"/>
      <c r="B310" s="28" t="s">
        <v>1169</v>
      </c>
      <c r="C310" s="2" t="s">
        <v>14</v>
      </c>
      <c r="D310" s="3" t="s">
        <v>1170</v>
      </c>
      <c r="E310" s="3" t="s">
        <v>1171</v>
      </c>
      <c r="F310" s="3" t="s">
        <v>1172</v>
      </c>
      <c r="G310" s="3" t="s">
        <v>1173</v>
      </c>
      <c r="H310" s="21" t="s">
        <v>54</v>
      </c>
      <c r="I310" s="39">
        <v>0.4</v>
      </c>
      <c r="J310" s="3">
        <v>470000000</v>
      </c>
      <c r="K310" s="3" t="s">
        <v>55</v>
      </c>
      <c r="L310" s="2" t="s">
        <v>1161</v>
      </c>
      <c r="M310" s="3" t="s">
        <v>1174</v>
      </c>
      <c r="N310" s="1" t="s">
        <v>1163</v>
      </c>
      <c r="O310" s="10" t="s">
        <v>1164</v>
      </c>
      <c r="P310" s="52" t="s">
        <v>1165</v>
      </c>
      <c r="Q310" s="1"/>
      <c r="R310" s="1"/>
      <c r="S310" s="1"/>
      <c r="T310" s="1"/>
      <c r="U310" s="253">
        <v>0</v>
      </c>
      <c r="V310" s="253">
        <v>0</v>
      </c>
      <c r="W310" s="1" t="s">
        <v>1166</v>
      </c>
      <c r="X310" s="39" t="s">
        <v>63</v>
      </c>
      <c r="Y310" s="1" t="s">
        <v>1418</v>
      </c>
    </row>
    <row r="311" spans="1:25" s="4" customFormat="1" ht="51">
      <c r="A311" s="1"/>
      <c r="B311" s="28" t="s">
        <v>1175</v>
      </c>
      <c r="C311" s="2" t="s">
        <v>14</v>
      </c>
      <c r="D311" s="3" t="s">
        <v>1170</v>
      </c>
      <c r="E311" s="3" t="s">
        <v>1171</v>
      </c>
      <c r="F311" s="3" t="s">
        <v>1172</v>
      </c>
      <c r="G311" s="3" t="s">
        <v>1173</v>
      </c>
      <c r="H311" s="21" t="s">
        <v>54</v>
      </c>
      <c r="I311" s="39">
        <v>0.4</v>
      </c>
      <c r="J311" s="3">
        <v>470000000</v>
      </c>
      <c r="K311" s="3" t="s">
        <v>55</v>
      </c>
      <c r="L311" s="2" t="s">
        <v>1176</v>
      </c>
      <c r="M311" s="3" t="s">
        <v>1174</v>
      </c>
      <c r="N311" s="1" t="s">
        <v>1163</v>
      </c>
      <c r="O311" s="10" t="s">
        <v>1164</v>
      </c>
      <c r="P311" s="52" t="s">
        <v>1165</v>
      </c>
      <c r="Q311" s="1"/>
      <c r="R311" s="1"/>
      <c r="S311" s="1"/>
      <c r="T311" s="1"/>
      <c r="U311" s="245">
        <v>35084108</v>
      </c>
      <c r="V311" s="245">
        <f>U311*1.12</f>
        <v>39294200.96</v>
      </c>
      <c r="W311" s="1" t="s">
        <v>1166</v>
      </c>
      <c r="X311" s="39" t="s">
        <v>63</v>
      </c>
      <c r="Y311" s="1"/>
    </row>
    <row r="312" spans="1:25" s="4" customFormat="1" ht="51">
      <c r="A312" s="1"/>
      <c r="B312" s="28" t="s">
        <v>1177</v>
      </c>
      <c r="C312" s="2" t="s">
        <v>14</v>
      </c>
      <c r="D312" s="3" t="s">
        <v>1170</v>
      </c>
      <c r="E312" s="3" t="s">
        <v>1171</v>
      </c>
      <c r="F312" s="3" t="s">
        <v>1172</v>
      </c>
      <c r="G312" s="3" t="s">
        <v>1178</v>
      </c>
      <c r="H312" s="21" t="s">
        <v>54</v>
      </c>
      <c r="I312" s="39">
        <v>0.4</v>
      </c>
      <c r="J312" s="3">
        <v>470000000</v>
      </c>
      <c r="K312" s="3" t="s">
        <v>55</v>
      </c>
      <c r="L312" s="2" t="s">
        <v>1161</v>
      </c>
      <c r="M312" s="3" t="s">
        <v>1179</v>
      </c>
      <c r="N312" s="183" t="s">
        <v>1163</v>
      </c>
      <c r="O312" s="10" t="s">
        <v>1164</v>
      </c>
      <c r="P312" s="52" t="s">
        <v>1165</v>
      </c>
      <c r="Q312" s="1"/>
      <c r="R312" s="1"/>
      <c r="S312" s="1"/>
      <c r="T312" s="1"/>
      <c r="U312" s="253">
        <v>0</v>
      </c>
      <c r="V312" s="253">
        <v>0</v>
      </c>
      <c r="W312" s="1" t="s">
        <v>1166</v>
      </c>
      <c r="X312" s="40" t="s">
        <v>63</v>
      </c>
      <c r="Y312" s="1">
        <v>11</v>
      </c>
    </row>
    <row r="313" spans="1:25" s="4" customFormat="1" ht="51">
      <c r="A313" s="1"/>
      <c r="B313" s="28" t="s">
        <v>1180</v>
      </c>
      <c r="C313" s="2" t="s">
        <v>14</v>
      </c>
      <c r="D313" s="3" t="s">
        <v>1170</v>
      </c>
      <c r="E313" s="3" t="s">
        <v>1171</v>
      </c>
      <c r="F313" s="3" t="s">
        <v>1172</v>
      </c>
      <c r="G313" s="3" t="s">
        <v>1178</v>
      </c>
      <c r="H313" s="21" t="s">
        <v>54</v>
      </c>
      <c r="I313" s="39">
        <v>0.4</v>
      </c>
      <c r="J313" s="3">
        <v>470000000</v>
      </c>
      <c r="K313" s="3" t="s">
        <v>55</v>
      </c>
      <c r="L313" s="2" t="s">
        <v>1181</v>
      </c>
      <c r="M313" s="3" t="s">
        <v>1179</v>
      </c>
      <c r="N313" s="183" t="s">
        <v>1163</v>
      </c>
      <c r="O313" s="10" t="s">
        <v>1164</v>
      </c>
      <c r="P313" s="52" t="s">
        <v>1165</v>
      </c>
      <c r="Q313" s="1"/>
      <c r="R313" s="1"/>
      <c r="S313" s="1"/>
      <c r="T313" s="1"/>
      <c r="U313" s="245">
        <v>30000000</v>
      </c>
      <c r="V313" s="245">
        <f>U313*1.12</f>
        <v>33600000</v>
      </c>
      <c r="W313" s="1" t="s">
        <v>1166</v>
      </c>
      <c r="X313" s="40" t="s">
        <v>63</v>
      </c>
      <c r="Y313" s="1"/>
    </row>
    <row r="314" spans="1:25" s="4" customFormat="1" ht="51">
      <c r="A314" s="1"/>
      <c r="B314" s="28" t="s">
        <v>1182</v>
      </c>
      <c r="C314" s="2" t="s">
        <v>14</v>
      </c>
      <c r="D314" s="3" t="s">
        <v>1170</v>
      </c>
      <c r="E314" s="3" t="s">
        <v>1171</v>
      </c>
      <c r="F314" s="3" t="s">
        <v>1172</v>
      </c>
      <c r="G314" s="3" t="s">
        <v>1183</v>
      </c>
      <c r="H314" s="21" t="s">
        <v>54</v>
      </c>
      <c r="I314" s="39">
        <v>0.4</v>
      </c>
      <c r="J314" s="3">
        <v>470000000</v>
      </c>
      <c r="K314" s="3" t="s">
        <v>55</v>
      </c>
      <c r="L314" s="2" t="s">
        <v>1161</v>
      </c>
      <c r="M314" s="3" t="s">
        <v>1179</v>
      </c>
      <c r="N314" s="1" t="s">
        <v>1163</v>
      </c>
      <c r="O314" s="10" t="s">
        <v>1164</v>
      </c>
      <c r="P314" s="52" t="s">
        <v>1165</v>
      </c>
      <c r="Q314" s="1"/>
      <c r="R314" s="1"/>
      <c r="S314" s="1"/>
      <c r="T314" s="1"/>
      <c r="U314" s="253">
        <v>0</v>
      </c>
      <c r="V314" s="253">
        <v>0</v>
      </c>
      <c r="W314" s="1" t="s">
        <v>1166</v>
      </c>
      <c r="X314" s="39" t="s">
        <v>63</v>
      </c>
      <c r="Y314" s="1">
        <v>11</v>
      </c>
    </row>
    <row r="315" spans="1:25" s="4" customFormat="1" ht="51">
      <c r="A315" s="1"/>
      <c r="B315" s="28" t="s">
        <v>1184</v>
      </c>
      <c r="C315" s="2" t="s">
        <v>14</v>
      </c>
      <c r="D315" s="3" t="s">
        <v>1170</v>
      </c>
      <c r="E315" s="3" t="s">
        <v>1171</v>
      </c>
      <c r="F315" s="3" t="s">
        <v>1172</v>
      </c>
      <c r="G315" s="3" t="s">
        <v>1183</v>
      </c>
      <c r="H315" s="21" t="s">
        <v>54</v>
      </c>
      <c r="I315" s="39">
        <v>0.4</v>
      </c>
      <c r="J315" s="3">
        <v>470000000</v>
      </c>
      <c r="K315" s="3" t="s">
        <v>55</v>
      </c>
      <c r="L315" s="2" t="s">
        <v>1185</v>
      </c>
      <c r="M315" s="3" t="s">
        <v>1179</v>
      </c>
      <c r="N315" s="1" t="s">
        <v>1163</v>
      </c>
      <c r="O315" s="10" t="s">
        <v>1164</v>
      </c>
      <c r="P315" s="52" t="s">
        <v>1165</v>
      </c>
      <c r="Q315" s="1"/>
      <c r="R315" s="1"/>
      <c r="S315" s="1"/>
      <c r="T315" s="1"/>
      <c r="U315" s="245">
        <v>2000000</v>
      </c>
      <c r="V315" s="245">
        <f>U315*1.12</f>
        <v>2240000</v>
      </c>
      <c r="W315" s="1" t="s">
        <v>1166</v>
      </c>
      <c r="X315" s="39" t="s">
        <v>63</v>
      </c>
      <c r="Y315" s="1"/>
    </row>
    <row r="316" spans="1:25" s="4" customFormat="1" ht="51">
      <c r="A316" s="1"/>
      <c r="B316" s="28" t="s">
        <v>1190</v>
      </c>
      <c r="C316" s="2" t="s">
        <v>14</v>
      </c>
      <c r="D316" s="3" t="s">
        <v>1191</v>
      </c>
      <c r="E316" s="3" t="s">
        <v>1192</v>
      </c>
      <c r="F316" s="3" t="s">
        <v>1192</v>
      </c>
      <c r="G316" s="3"/>
      <c r="H316" s="21" t="s">
        <v>54</v>
      </c>
      <c r="I316" s="39">
        <v>0.25</v>
      </c>
      <c r="J316" s="3">
        <v>470000000</v>
      </c>
      <c r="K316" s="3" t="s">
        <v>55</v>
      </c>
      <c r="L316" s="2" t="s">
        <v>1193</v>
      </c>
      <c r="M316" s="3" t="s">
        <v>1174</v>
      </c>
      <c r="N316" s="1" t="s">
        <v>1163</v>
      </c>
      <c r="O316" s="10" t="s">
        <v>1164</v>
      </c>
      <c r="P316" s="52" t="s">
        <v>1165</v>
      </c>
      <c r="Q316" s="1"/>
      <c r="R316" s="1"/>
      <c r="S316" s="1"/>
      <c r="T316" s="1"/>
      <c r="U316" s="253">
        <v>0</v>
      </c>
      <c r="V316" s="253">
        <v>0</v>
      </c>
      <c r="W316" s="1" t="s">
        <v>1166</v>
      </c>
      <c r="X316" s="39" t="s">
        <v>63</v>
      </c>
      <c r="Y316" s="1" t="s">
        <v>1939</v>
      </c>
    </row>
    <row r="317" spans="1:25" s="4" customFormat="1" ht="51">
      <c r="A317" s="1"/>
      <c r="B317" s="28" t="s">
        <v>1195</v>
      </c>
      <c r="C317" s="2" t="s">
        <v>14</v>
      </c>
      <c r="D317" s="3" t="s">
        <v>1196</v>
      </c>
      <c r="E317" s="3" t="s">
        <v>1197</v>
      </c>
      <c r="F317" s="3" t="s">
        <v>1198</v>
      </c>
      <c r="G317" s="3"/>
      <c r="H317" s="21" t="s">
        <v>54</v>
      </c>
      <c r="I317" s="39">
        <v>0.5</v>
      </c>
      <c r="J317" s="3">
        <v>470000000</v>
      </c>
      <c r="K317" s="3" t="s">
        <v>55</v>
      </c>
      <c r="L317" s="2" t="s">
        <v>1199</v>
      </c>
      <c r="M317" s="3" t="s">
        <v>1569</v>
      </c>
      <c r="N317" s="1" t="s">
        <v>1163</v>
      </c>
      <c r="O317" s="10" t="s">
        <v>1164</v>
      </c>
      <c r="P317" s="52" t="s">
        <v>1165</v>
      </c>
      <c r="Q317" s="1"/>
      <c r="R317" s="1"/>
      <c r="S317" s="1"/>
      <c r="T317" s="1"/>
      <c r="U317" s="245">
        <v>44750575</v>
      </c>
      <c r="V317" s="245">
        <f>U317*1.12</f>
        <v>50120644.00000001</v>
      </c>
      <c r="W317" s="1" t="s">
        <v>1166</v>
      </c>
      <c r="X317" s="39" t="s">
        <v>63</v>
      </c>
      <c r="Y317" s="1"/>
    </row>
    <row r="318" spans="1:25" s="4" customFormat="1" ht="51">
      <c r="A318" s="1"/>
      <c r="B318" s="28" t="s">
        <v>1200</v>
      </c>
      <c r="C318" s="2" t="s">
        <v>14</v>
      </c>
      <c r="D318" s="3" t="s">
        <v>1201</v>
      </c>
      <c r="E318" s="3" t="s">
        <v>1202</v>
      </c>
      <c r="F318" s="3" t="s">
        <v>1203</v>
      </c>
      <c r="G318" s="3"/>
      <c r="H318" s="21" t="s">
        <v>54</v>
      </c>
      <c r="I318" s="39">
        <v>0.25</v>
      </c>
      <c r="J318" s="3">
        <v>470000000</v>
      </c>
      <c r="K318" s="3" t="s">
        <v>55</v>
      </c>
      <c r="L318" s="2" t="s">
        <v>1193</v>
      </c>
      <c r="M318" s="3" t="s">
        <v>1174</v>
      </c>
      <c r="N318" s="183" t="s">
        <v>1163</v>
      </c>
      <c r="O318" s="10" t="s">
        <v>1164</v>
      </c>
      <c r="P318" s="52" t="s">
        <v>1165</v>
      </c>
      <c r="Q318" s="1"/>
      <c r="R318" s="1"/>
      <c r="S318" s="1"/>
      <c r="T318" s="1"/>
      <c r="U318" s="253">
        <v>0</v>
      </c>
      <c r="V318" s="253">
        <v>0</v>
      </c>
      <c r="W318" s="1" t="s">
        <v>1166</v>
      </c>
      <c r="X318" s="40" t="s">
        <v>63</v>
      </c>
      <c r="Y318" s="1" t="s">
        <v>1194</v>
      </c>
    </row>
    <row r="319" spans="1:25" s="4" customFormat="1" ht="51">
      <c r="A319" s="1"/>
      <c r="B319" s="28" t="s">
        <v>1204</v>
      </c>
      <c r="C319" s="2" t="s">
        <v>14</v>
      </c>
      <c r="D319" s="3" t="s">
        <v>1940</v>
      </c>
      <c r="E319" s="3" t="s">
        <v>1941</v>
      </c>
      <c r="F319" s="3" t="s">
        <v>1941</v>
      </c>
      <c r="G319" s="3"/>
      <c r="H319" s="21" t="s">
        <v>54</v>
      </c>
      <c r="I319" s="39">
        <v>0.5</v>
      </c>
      <c r="J319" s="3">
        <v>470000000</v>
      </c>
      <c r="K319" s="3" t="s">
        <v>55</v>
      </c>
      <c r="L319" s="2" t="s">
        <v>1199</v>
      </c>
      <c r="M319" s="3" t="s">
        <v>1569</v>
      </c>
      <c r="N319" s="183" t="s">
        <v>1163</v>
      </c>
      <c r="O319" s="10" t="s">
        <v>1164</v>
      </c>
      <c r="P319" s="52" t="s">
        <v>1165</v>
      </c>
      <c r="Q319" s="1"/>
      <c r="R319" s="1"/>
      <c r="S319" s="1"/>
      <c r="T319" s="1"/>
      <c r="U319" s="245">
        <v>38752725</v>
      </c>
      <c r="V319" s="245">
        <f>U319*1.12</f>
        <v>43403052.00000001</v>
      </c>
      <c r="W319" s="1" t="s">
        <v>1166</v>
      </c>
      <c r="X319" s="40" t="s">
        <v>63</v>
      </c>
      <c r="Y319" s="1"/>
    </row>
    <row r="320" spans="1:25" s="4" customFormat="1" ht="51">
      <c r="A320" s="1"/>
      <c r="B320" s="28" t="s">
        <v>1205</v>
      </c>
      <c r="C320" s="2" t="s">
        <v>14</v>
      </c>
      <c r="D320" s="3" t="s">
        <v>1206</v>
      </c>
      <c r="E320" s="3" t="s">
        <v>1207</v>
      </c>
      <c r="F320" s="3" t="s">
        <v>1207</v>
      </c>
      <c r="G320" s="3" t="s">
        <v>1208</v>
      </c>
      <c r="H320" s="21" t="s">
        <v>257</v>
      </c>
      <c r="I320" s="51">
        <v>0.8</v>
      </c>
      <c r="J320" s="3">
        <v>470000000</v>
      </c>
      <c r="K320" s="3" t="s">
        <v>55</v>
      </c>
      <c r="L320" s="2" t="s">
        <v>1209</v>
      </c>
      <c r="M320" s="3" t="s">
        <v>1162</v>
      </c>
      <c r="N320" s="183" t="s">
        <v>1163</v>
      </c>
      <c r="O320" s="10" t="s">
        <v>1164</v>
      </c>
      <c r="P320" s="52" t="s">
        <v>1165</v>
      </c>
      <c r="Q320" s="1"/>
      <c r="R320" s="24"/>
      <c r="S320" s="24"/>
      <c r="T320" s="184"/>
      <c r="U320" s="254">
        <v>0</v>
      </c>
      <c r="V320" s="254">
        <f>U320*1.12</f>
        <v>0</v>
      </c>
      <c r="W320" s="1" t="s">
        <v>1166</v>
      </c>
      <c r="X320" s="40" t="s">
        <v>63</v>
      </c>
      <c r="Y320" s="1">
        <v>11</v>
      </c>
    </row>
    <row r="321" spans="1:25" s="4" customFormat="1" ht="51">
      <c r="A321" s="1"/>
      <c r="B321" s="28" t="s">
        <v>1210</v>
      </c>
      <c r="C321" s="2" t="s">
        <v>14</v>
      </c>
      <c r="D321" s="3" t="s">
        <v>1206</v>
      </c>
      <c r="E321" s="3" t="s">
        <v>1207</v>
      </c>
      <c r="F321" s="3" t="s">
        <v>1207</v>
      </c>
      <c r="G321" s="3" t="s">
        <v>1208</v>
      </c>
      <c r="H321" s="21" t="s">
        <v>257</v>
      </c>
      <c r="I321" s="51">
        <v>0.8</v>
      </c>
      <c r="J321" s="3">
        <v>470000000</v>
      </c>
      <c r="K321" s="3" t="s">
        <v>55</v>
      </c>
      <c r="L321" s="2" t="s">
        <v>1211</v>
      </c>
      <c r="M321" s="3" t="s">
        <v>1162</v>
      </c>
      <c r="N321" s="183" t="s">
        <v>1163</v>
      </c>
      <c r="O321" s="10" t="s">
        <v>1164</v>
      </c>
      <c r="P321" s="52" t="s">
        <v>1165</v>
      </c>
      <c r="Q321" s="1"/>
      <c r="R321" s="24"/>
      <c r="S321" s="24"/>
      <c r="T321" s="184"/>
      <c r="U321" s="245">
        <v>290000</v>
      </c>
      <c r="V321" s="245">
        <f>U321*1.12</f>
        <v>324800.00000000006</v>
      </c>
      <c r="W321" s="1" t="s">
        <v>1166</v>
      </c>
      <c r="X321" s="40" t="s">
        <v>63</v>
      </c>
      <c r="Y321" s="1"/>
    </row>
    <row r="322" spans="2:38" s="201" customFormat="1" ht="18.75" customHeight="1">
      <c r="B322" s="319" t="s">
        <v>1155</v>
      </c>
      <c r="C322" s="320"/>
      <c r="D322" s="320"/>
      <c r="E322" s="321"/>
      <c r="F322" s="82"/>
      <c r="G322" s="83"/>
      <c r="H322" s="83"/>
      <c r="I322" s="83"/>
      <c r="J322" s="84"/>
      <c r="K322" s="85"/>
      <c r="L322" s="85"/>
      <c r="M322" s="84"/>
      <c r="N322" s="83"/>
      <c r="O322" s="85"/>
      <c r="P322" s="85"/>
      <c r="Q322" s="83"/>
      <c r="R322" s="86"/>
      <c r="S322" s="87"/>
      <c r="T322" s="88"/>
      <c r="U322" s="262">
        <f>SUM(U308:U321)</f>
        <v>154377408</v>
      </c>
      <c r="V322" s="262">
        <f>SUM(V308:V321)</f>
        <v>172902696.96</v>
      </c>
      <c r="W322" s="83"/>
      <c r="X322" s="89"/>
      <c r="Y322" s="83"/>
      <c r="Z322" s="71"/>
      <c r="AA322" s="202"/>
      <c r="AB322" s="202"/>
      <c r="AC322" s="202"/>
      <c r="AD322" s="202"/>
      <c r="AE322" s="202"/>
      <c r="AF322" s="202"/>
      <c r="AG322" s="202"/>
      <c r="AH322" s="202"/>
      <c r="AI322" s="202"/>
      <c r="AJ322" s="202"/>
      <c r="AK322" s="202"/>
      <c r="AL322" s="202"/>
    </row>
    <row r="323" spans="2:38" s="201" customFormat="1" ht="18.75" customHeight="1">
      <c r="B323" s="314" t="s">
        <v>41</v>
      </c>
      <c r="C323" s="315"/>
      <c r="D323" s="315"/>
      <c r="E323" s="315"/>
      <c r="F323" s="315"/>
      <c r="G323" s="315"/>
      <c r="H323" s="315"/>
      <c r="I323" s="315"/>
      <c r="J323" s="315"/>
      <c r="K323" s="315"/>
      <c r="L323" s="315"/>
      <c r="M323" s="315"/>
      <c r="N323" s="315"/>
      <c r="O323" s="315"/>
      <c r="P323" s="315"/>
      <c r="Q323" s="315"/>
      <c r="R323" s="315"/>
      <c r="S323" s="315"/>
      <c r="T323" s="315"/>
      <c r="U323" s="315"/>
      <c r="V323" s="315"/>
      <c r="W323" s="315"/>
      <c r="X323" s="315"/>
      <c r="Y323" s="316"/>
      <c r="Z323" s="71"/>
      <c r="AA323" s="202"/>
      <c r="AB323" s="202"/>
      <c r="AC323" s="202"/>
      <c r="AD323" s="202"/>
      <c r="AE323" s="202"/>
      <c r="AF323" s="202"/>
      <c r="AG323" s="202"/>
      <c r="AH323" s="202"/>
      <c r="AI323" s="202"/>
      <c r="AJ323" s="202"/>
      <c r="AK323" s="202"/>
      <c r="AL323" s="202"/>
    </row>
    <row r="324" spans="2:38" s="232" customFormat="1" ht="57.75" customHeight="1">
      <c r="B324" s="28" t="s">
        <v>1220</v>
      </c>
      <c r="C324" s="171" t="s">
        <v>327</v>
      </c>
      <c r="D324" s="3" t="s">
        <v>1221</v>
      </c>
      <c r="E324" s="3" t="s">
        <v>1222</v>
      </c>
      <c r="F324" s="3" t="s">
        <v>1222</v>
      </c>
      <c r="G324" s="3" t="s">
        <v>1223</v>
      </c>
      <c r="H324" s="21" t="s">
        <v>257</v>
      </c>
      <c r="I324" s="51">
        <v>0.7</v>
      </c>
      <c r="J324" s="3">
        <v>470000000</v>
      </c>
      <c r="K324" s="3" t="s">
        <v>55</v>
      </c>
      <c r="L324" s="2" t="s">
        <v>1224</v>
      </c>
      <c r="M324" s="3" t="s">
        <v>1225</v>
      </c>
      <c r="N324" s="1" t="s">
        <v>1163</v>
      </c>
      <c r="O324" s="185" t="s">
        <v>1226</v>
      </c>
      <c r="P324" s="52" t="s">
        <v>1227</v>
      </c>
      <c r="Q324" s="1"/>
      <c r="R324" s="1"/>
      <c r="S324" s="1"/>
      <c r="T324" s="1"/>
      <c r="U324" s="253">
        <v>0</v>
      </c>
      <c r="V324" s="253">
        <f aca="true" t="shared" si="8" ref="V324:V329">U324*1.12</f>
        <v>0</v>
      </c>
      <c r="W324" s="1" t="s">
        <v>1228</v>
      </c>
      <c r="X324" s="40" t="s">
        <v>63</v>
      </c>
      <c r="Y324" s="1">
        <v>11</v>
      </c>
      <c r="Z324" s="71"/>
      <c r="AA324" s="233"/>
      <c r="AB324" s="233"/>
      <c r="AC324" s="233"/>
      <c r="AD324" s="233"/>
      <c r="AE324" s="233"/>
      <c r="AF324" s="233"/>
      <c r="AG324" s="233"/>
      <c r="AH324" s="233"/>
      <c r="AI324" s="233"/>
      <c r="AJ324" s="233"/>
      <c r="AK324" s="233"/>
      <c r="AL324" s="233"/>
    </row>
    <row r="325" spans="2:38" s="232" customFormat="1" ht="57.75" customHeight="1">
      <c r="B325" s="28" t="s">
        <v>1229</v>
      </c>
      <c r="C325" s="171" t="s">
        <v>327</v>
      </c>
      <c r="D325" s="3" t="s">
        <v>1221</v>
      </c>
      <c r="E325" s="3" t="s">
        <v>1222</v>
      </c>
      <c r="F325" s="3" t="s">
        <v>1222</v>
      </c>
      <c r="G325" s="3" t="s">
        <v>1223</v>
      </c>
      <c r="H325" s="21" t="s">
        <v>257</v>
      </c>
      <c r="I325" s="51">
        <v>0.7</v>
      </c>
      <c r="J325" s="3">
        <v>470000000</v>
      </c>
      <c r="K325" s="3" t="s">
        <v>55</v>
      </c>
      <c r="L325" s="2" t="s">
        <v>1230</v>
      </c>
      <c r="M325" s="3" t="s">
        <v>1225</v>
      </c>
      <c r="N325" s="1" t="s">
        <v>1163</v>
      </c>
      <c r="O325" s="185" t="s">
        <v>1226</v>
      </c>
      <c r="P325" s="52" t="s">
        <v>1227</v>
      </c>
      <c r="Q325" s="1"/>
      <c r="R325" s="1"/>
      <c r="S325" s="1"/>
      <c r="T325" s="1"/>
      <c r="U325" s="245">
        <v>343420</v>
      </c>
      <c r="V325" s="245">
        <f t="shared" si="8"/>
        <v>384630.4</v>
      </c>
      <c r="W325" s="1" t="s">
        <v>1228</v>
      </c>
      <c r="X325" s="40" t="s">
        <v>63</v>
      </c>
      <c r="Y325" s="1"/>
      <c r="Z325" s="71"/>
      <c r="AA325" s="233"/>
      <c r="AB325" s="233"/>
      <c r="AC325" s="233"/>
      <c r="AD325" s="233"/>
      <c r="AE325" s="233"/>
      <c r="AF325" s="233"/>
      <c r="AG325" s="233"/>
      <c r="AH325" s="233"/>
      <c r="AI325" s="233"/>
      <c r="AJ325" s="233"/>
      <c r="AK325" s="233"/>
      <c r="AL325" s="233"/>
    </row>
    <row r="326" spans="2:38" s="232" customFormat="1" ht="48.75" customHeight="1">
      <c r="B326" s="28" t="s">
        <v>1231</v>
      </c>
      <c r="C326" s="171" t="s">
        <v>327</v>
      </c>
      <c r="D326" s="3" t="s">
        <v>1232</v>
      </c>
      <c r="E326" s="3" t="s">
        <v>1233</v>
      </c>
      <c r="F326" s="3" t="s">
        <v>1233</v>
      </c>
      <c r="G326" s="3" t="s">
        <v>1234</v>
      </c>
      <c r="H326" s="21" t="s">
        <v>31</v>
      </c>
      <c r="I326" s="39">
        <v>0.8</v>
      </c>
      <c r="J326" s="3">
        <v>470000000</v>
      </c>
      <c r="K326" s="3" t="s">
        <v>55</v>
      </c>
      <c r="L326" s="2" t="s">
        <v>963</v>
      </c>
      <c r="M326" s="3" t="s">
        <v>1235</v>
      </c>
      <c r="N326" s="1" t="s">
        <v>1163</v>
      </c>
      <c r="O326" s="185" t="s">
        <v>1226</v>
      </c>
      <c r="P326" s="52" t="s">
        <v>1227</v>
      </c>
      <c r="Q326" s="1"/>
      <c r="R326" s="1"/>
      <c r="S326" s="1"/>
      <c r="T326" s="1"/>
      <c r="U326" s="253">
        <v>0</v>
      </c>
      <c r="V326" s="253">
        <f t="shared" si="8"/>
        <v>0</v>
      </c>
      <c r="W326" s="1" t="s">
        <v>1228</v>
      </c>
      <c r="X326" s="39" t="s">
        <v>63</v>
      </c>
      <c r="Y326" s="1">
        <v>11</v>
      </c>
      <c r="Z326" s="71"/>
      <c r="AA326" s="233"/>
      <c r="AB326" s="233"/>
      <c r="AC326" s="233"/>
      <c r="AD326" s="233"/>
      <c r="AE326" s="233"/>
      <c r="AF326" s="233"/>
      <c r="AG326" s="233"/>
      <c r="AH326" s="233"/>
      <c r="AI326" s="233"/>
      <c r="AJ326" s="233"/>
      <c r="AK326" s="233"/>
      <c r="AL326" s="233"/>
    </row>
    <row r="327" spans="2:38" s="232" customFormat="1" ht="48.75" customHeight="1">
      <c r="B327" s="28" t="s">
        <v>1236</v>
      </c>
      <c r="C327" s="171" t="s">
        <v>327</v>
      </c>
      <c r="D327" s="3" t="s">
        <v>1232</v>
      </c>
      <c r="E327" s="3" t="s">
        <v>1233</v>
      </c>
      <c r="F327" s="3" t="s">
        <v>1233</v>
      </c>
      <c r="G327" s="3" t="s">
        <v>1234</v>
      </c>
      <c r="H327" s="21" t="s">
        <v>31</v>
      </c>
      <c r="I327" s="39">
        <v>0.8</v>
      </c>
      <c r="J327" s="3">
        <v>470000000</v>
      </c>
      <c r="K327" s="3" t="s">
        <v>55</v>
      </c>
      <c r="L327" s="2" t="s">
        <v>1193</v>
      </c>
      <c r="M327" s="3" t="s">
        <v>1235</v>
      </c>
      <c r="N327" s="1" t="s">
        <v>1163</v>
      </c>
      <c r="O327" s="185" t="s">
        <v>1226</v>
      </c>
      <c r="P327" s="52" t="s">
        <v>1227</v>
      </c>
      <c r="Q327" s="1"/>
      <c r="R327" s="1"/>
      <c r="S327" s="1"/>
      <c r="T327" s="1"/>
      <c r="U327" s="245">
        <v>632086</v>
      </c>
      <c r="V327" s="245">
        <f t="shared" si="8"/>
        <v>707936.3200000001</v>
      </c>
      <c r="W327" s="1" t="s">
        <v>1228</v>
      </c>
      <c r="X327" s="39" t="s">
        <v>63</v>
      </c>
      <c r="Y327" s="1"/>
      <c r="Z327" s="71"/>
      <c r="AA327" s="233"/>
      <c r="AB327" s="233"/>
      <c r="AC327" s="233"/>
      <c r="AD327" s="233"/>
      <c r="AE327" s="233"/>
      <c r="AF327" s="233"/>
      <c r="AG327" s="233"/>
      <c r="AH327" s="233"/>
      <c r="AI327" s="233"/>
      <c r="AJ327" s="233"/>
      <c r="AK327" s="233"/>
      <c r="AL327" s="233"/>
    </row>
    <row r="328" spans="2:38" s="232" customFormat="1" ht="51" customHeight="1">
      <c r="B328" s="28" t="s">
        <v>1237</v>
      </c>
      <c r="C328" s="171" t="s">
        <v>327</v>
      </c>
      <c r="D328" s="3" t="s">
        <v>1238</v>
      </c>
      <c r="E328" s="3" t="s">
        <v>1239</v>
      </c>
      <c r="F328" s="3" t="s">
        <v>1239</v>
      </c>
      <c r="G328" s="3" t="s">
        <v>1240</v>
      </c>
      <c r="H328" s="21" t="s">
        <v>257</v>
      </c>
      <c r="I328" s="51">
        <v>1</v>
      </c>
      <c r="J328" s="3">
        <v>470000000</v>
      </c>
      <c r="K328" s="3" t="s">
        <v>55</v>
      </c>
      <c r="L328" s="2" t="s">
        <v>1241</v>
      </c>
      <c r="M328" s="3" t="s">
        <v>1242</v>
      </c>
      <c r="N328" s="1" t="s">
        <v>1163</v>
      </c>
      <c r="O328" s="10" t="s">
        <v>1243</v>
      </c>
      <c r="P328" s="52" t="s">
        <v>1227</v>
      </c>
      <c r="Q328" s="1"/>
      <c r="R328" s="1"/>
      <c r="S328" s="1"/>
      <c r="T328" s="1"/>
      <c r="U328" s="253">
        <v>0</v>
      </c>
      <c r="V328" s="253">
        <f t="shared" si="8"/>
        <v>0</v>
      </c>
      <c r="W328" s="1" t="s">
        <v>1244</v>
      </c>
      <c r="X328" s="40" t="s">
        <v>63</v>
      </c>
      <c r="Y328" s="1">
        <v>11</v>
      </c>
      <c r="Z328" s="71"/>
      <c r="AA328" s="233"/>
      <c r="AB328" s="233"/>
      <c r="AC328" s="233"/>
      <c r="AD328" s="233"/>
      <c r="AE328" s="233"/>
      <c r="AF328" s="233"/>
      <c r="AG328" s="233"/>
      <c r="AH328" s="233"/>
      <c r="AI328" s="233"/>
      <c r="AJ328" s="233"/>
      <c r="AK328" s="233"/>
      <c r="AL328" s="233"/>
    </row>
    <row r="329" spans="2:38" s="232" customFormat="1" ht="51" customHeight="1">
      <c r="B329" s="28" t="s">
        <v>1245</v>
      </c>
      <c r="C329" s="171" t="s">
        <v>327</v>
      </c>
      <c r="D329" s="3" t="s">
        <v>1238</v>
      </c>
      <c r="E329" s="3" t="s">
        <v>1239</v>
      </c>
      <c r="F329" s="3" t="s">
        <v>1239</v>
      </c>
      <c r="G329" s="3" t="s">
        <v>1240</v>
      </c>
      <c r="H329" s="21" t="s">
        <v>257</v>
      </c>
      <c r="I329" s="51">
        <v>1</v>
      </c>
      <c r="J329" s="3">
        <v>470000000</v>
      </c>
      <c r="K329" s="3" t="s">
        <v>55</v>
      </c>
      <c r="L329" s="2" t="s">
        <v>1246</v>
      </c>
      <c r="M329" s="3" t="s">
        <v>1242</v>
      </c>
      <c r="N329" s="1" t="s">
        <v>1163</v>
      </c>
      <c r="O329" s="10" t="s">
        <v>1243</v>
      </c>
      <c r="P329" s="52" t="s">
        <v>1227</v>
      </c>
      <c r="Q329" s="1"/>
      <c r="R329" s="1"/>
      <c r="S329" s="1"/>
      <c r="T329" s="1"/>
      <c r="U329" s="245">
        <v>649720</v>
      </c>
      <c r="V329" s="245">
        <f t="shared" si="8"/>
        <v>727686.4</v>
      </c>
      <c r="W329" s="1" t="s">
        <v>1244</v>
      </c>
      <c r="X329" s="40" t="s">
        <v>63</v>
      </c>
      <c r="Y329" s="1"/>
      <c r="Z329" s="71"/>
      <c r="AA329" s="233"/>
      <c r="AB329" s="233"/>
      <c r="AC329" s="233"/>
      <c r="AD329" s="233"/>
      <c r="AE329" s="233"/>
      <c r="AF329" s="233"/>
      <c r="AG329" s="233"/>
      <c r="AH329" s="233"/>
      <c r="AI329" s="233"/>
      <c r="AJ329" s="233"/>
      <c r="AK329" s="233"/>
      <c r="AL329" s="233"/>
    </row>
    <row r="330" spans="2:38" s="232" customFormat="1" ht="53.25" customHeight="1">
      <c r="B330" s="28" t="s">
        <v>1247</v>
      </c>
      <c r="C330" s="2" t="s">
        <v>14</v>
      </c>
      <c r="D330" s="3" t="s">
        <v>1248</v>
      </c>
      <c r="E330" s="3" t="s">
        <v>1249</v>
      </c>
      <c r="F330" s="3" t="s">
        <v>1250</v>
      </c>
      <c r="G330" s="3" t="s">
        <v>1251</v>
      </c>
      <c r="H330" s="21" t="s">
        <v>257</v>
      </c>
      <c r="I330" s="51">
        <v>0.9</v>
      </c>
      <c r="J330" s="3">
        <v>470000000</v>
      </c>
      <c r="K330" s="3" t="s">
        <v>55</v>
      </c>
      <c r="L330" s="2" t="s">
        <v>1252</v>
      </c>
      <c r="M330" s="3" t="s">
        <v>1162</v>
      </c>
      <c r="N330" s="1" t="s">
        <v>1163</v>
      </c>
      <c r="O330" s="185" t="s">
        <v>1253</v>
      </c>
      <c r="P330" s="52" t="s">
        <v>1227</v>
      </c>
      <c r="Q330" s="1"/>
      <c r="R330" s="1"/>
      <c r="S330" s="1"/>
      <c r="T330" s="1"/>
      <c r="U330" s="253">
        <v>0</v>
      </c>
      <c r="V330" s="253">
        <v>0</v>
      </c>
      <c r="W330" s="1" t="s">
        <v>1228</v>
      </c>
      <c r="X330" s="39" t="s">
        <v>63</v>
      </c>
      <c r="Y330" s="1">
        <v>11</v>
      </c>
      <c r="Z330" s="71"/>
      <c r="AA330" s="233"/>
      <c r="AB330" s="233"/>
      <c r="AC330" s="233"/>
      <c r="AD330" s="233"/>
      <c r="AE330" s="233"/>
      <c r="AF330" s="233"/>
      <c r="AG330" s="233"/>
      <c r="AH330" s="233"/>
      <c r="AI330" s="233"/>
      <c r="AJ330" s="233"/>
      <c r="AK330" s="233"/>
      <c r="AL330" s="233"/>
    </row>
    <row r="331" spans="2:38" s="232" customFormat="1" ht="53.25" customHeight="1">
      <c r="B331" s="28" t="s">
        <v>1254</v>
      </c>
      <c r="C331" s="2" t="s">
        <v>14</v>
      </c>
      <c r="D331" s="3" t="s">
        <v>1248</v>
      </c>
      <c r="E331" s="3" t="s">
        <v>1249</v>
      </c>
      <c r="F331" s="3" t="s">
        <v>1250</v>
      </c>
      <c r="G331" s="3" t="s">
        <v>1251</v>
      </c>
      <c r="H331" s="21" t="s">
        <v>257</v>
      </c>
      <c r="I331" s="51">
        <v>0.9</v>
      </c>
      <c r="J331" s="3">
        <v>470000000</v>
      </c>
      <c r="K331" s="3" t="s">
        <v>55</v>
      </c>
      <c r="L331" s="2" t="s">
        <v>1255</v>
      </c>
      <c r="M331" s="3" t="s">
        <v>1162</v>
      </c>
      <c r="N331" s="1" t="s">
        <v>1163</v>
      </c>
      <c r="O331" s="185" t="s">
        <v>1253</v>
      </c>
      <c r="P331" s="52" t="s">
        <v>1227</v>
      </c>
      <c r="Q331" s="1"/>
      <c r="R331" s="1"/>
      <c r="S331" s="1"/>
      <c r="T331" s="1"/>
      <c r="U331" s="275">
        <v>117000</v>
      </c>
      <c r="V331" s="245">
        <f>U331*1.12</f>
        <v>131040.00000000001</v>
      </c>
      <c r="W331" s="1" t="s">
        <v>1228</v>
      </c>
      <c r="X331" s="39" t="s">
        <v>63</v>
      </c>
      <c r="Y331" s="1"/>
      <c r="Z331" s="71"/>
      <c r="AA331" s="233"/>
      <c r="AB331" s="233"/>
      <c r="AC331" s="233"/>
      <c r="AD331" s="233"/>
      <c r="AE331" s="233"/>
      <c r="AF331" s="233"/>
      <c r="AG331" s="233"/>
      <c r="AH331" s="233"/>
      <c r="AI331" s="233"/>
      <c r="AJ331" s="233"/>
      <c r="AK331" s="233"/>
      <c r="AL331" s="233"/>
    </row>
    <row r="332" spans="2:38" s="232" customFormat="1" ht="49.5" customHeight="1">
      <c r="B332" s="28" t="s">
        <v>1256</v>
      </c>
      <c r="C332" s="2" t="s">
        <v>327</v>
      </c>
      <c r="D332" s="1" t="s">
        <v>1257</v>
      </c>
      <c r="E332" s="2" t="s">
        <v>1258</v>
      </c>
      <c r="F332" s="2" t="s">
        <v>1259</v>
      </c>
      <c r="G332" s="3" t="s">
        <v>1260</v>
      </c>
      <c r="H332" s="14" t="s">
        <v>31</v>
      </c>
      <c r="I332" s="186">
        <v>1</v>
      </c>
      <c r="J332" s="171">
        <v>470000000</v>
      </c>
      <c r="K332" s="3" t="s">
        <v>55</v>
      </c>
      <c r="L332" s="2" t="s">
        <v>1261</v>
      </c>
      <c r="M332" s="3" t="s">
        <v>1162</v>
      </c>
      <c r="N332" s="1" t="s">
        <v>1163</v>
      </c>
      <c r="O332" s="53" t="s">
        <v>1262</v>
      </c>
      <c r="P332" s="52" t="s">
        <v>1227</v>
      </c>
      <c r="Q332" s="1"/>
      <c r="R332" s="1"/>
      <c r="S332" s="1"/>
      <c r="T332" s="1"/>
      <c r="U332" s="253">
        <v>0</v>
      </c>
      <c r="V332" s="253">
        <f>U332*1.12</f>
        <v>0</v>
      </c>
      <c r="W332" s="14" t="s">
        <v>1228</v>
      </c>
      <c r="X332" s="40" t="s">
        <v>63</v>
      </c>
      <c r="Y332" s="28">
        <v>11</v>
      </c>
      <c r="Z332" s="71"/>
      <c r="AA332" s="233"/>
      <c r="AB332" s="233"/>
      <c r="AC332" s="233"/>
      <c r="AD332" s="233"/>
      <c r="AE332" s="233"/>
      <c r="AF332" s="233"/>
      <c r="AG332" s="233"/>
      <c r="AH332" s="233"/>
      <c r="AI332" s="233"/>
      <c r="AJ332" s="233"/>
      <c r="AK332" s="233"/>
      <c r="AL332" s="233"/>
    </row>
    <row r="333" spans="2:38" s="232" customFormat="1" ht="49.5" customHeight="1">
      <c r="B333" s="28" t="s">
        <v>1263</v>
      </c>
      <c r="C333" s="2" t="s">
        <v>327</v>
      </c>
      <c r="D333" s="1" t="s">
        <v>1257</v>
      </c>
      <c r="E333" s="2" t="s">
        <v>1258</v>
      </c>
      <c r="F333" s="2" t="s">
        <v>1259</v>
      </c>
      <c r="G333" s="3" t="s">
        <v>1260</v>
      </c>
      <c r="H333" s="14" t="s">
        <v>31</v>
      </c>
      <c r="I333" s="186">
        <v>1</v>
      </c>
      <c r="J333" s="171">
        <v>470000000</v>
      </c>
      <c r="K333" s="3" t="s">
        <v>55</v>
      </c>
      <c r="L333" s="2" t="s">
        <v>1264</v>
      </c>
      <c r="M333" s="3" t="s">
        <v>1162</v>
      </c>
      <c r="N333" s="1" t="s">
        <v>1163</v>
      </c>
      <c r="O333" s="53" t="s">
        <v>1262</v>
      </c>
      <c r="P333" s="52" t="s">
        <v>1227</v>
      </c>
      <c r="Q333" s="1"/>
      <c r="R333" s="1"/>
      <c r="S333" s="1"/>
      <c r="T333" s="1"/>
      <c r="U333" s="245">
        <v>361328</v>
      </c>
      <c r="V333" s="245">
        <f>U333*1.12</f>
        <v>404687.36000000004</v>
      </c>
      <c r="W333" s="14" t="s">
        <v>1228</v>
      </c>
      <c r="X333" s="40" t="s">
        <v>63</v>
      </c>
      <c r="Y333" s="28"/>
      <c r="Z333" s="71"/>
      <c r="AA333" s="233"/>
      <c r="AB333" s="233"/>
      <c r="AC333" s="233"/>
      <c r="AD333" s="233"/>
      <c r="AE333" s="233"/>
      <c r="AF333" s="233"/>
      <c r="AG333" s="233"/>
      <c r="AH333" s="233"/>
      <c r="AI333" s="233"/>
      <c r="AJ333" s="233"/>
      <c r="AK333" s="233"/>
      <c r="AL333" s="233"/>
    </row>
    <row r="334" spans="2:38" s="232" customFormat="1" ht="52.5" customHeight="1">
      <c r="B334" s="28" t="s">
        <v>1265</v>
      </c>
      <c r="C334" s="187" t="s">
        <v>14</v>
      </c>
      <c r="D334" s="3" t="s">
        <v>1266</v>
      </c>
      <c r="E334" s="3" t="s">
        <v>1267</v>
      </c>
      <c r="F334" s="3" t="s">
        <v>1268</v>
      </c>
      <c r="G334" s="171" t="s">
        <v>1269</v>
      </c>
      <c r="H334" s="14" t="s">
        <v>31</v>
      </c>
      <c r="I334" s="186">
        <v>1</v>
      </c>
      <c r="J334" s="171">
        <v>470000000</v>
      </c>
      <c r="K334" s="3" t="s">
        <v>55</v>
      </c>
      <c r="L334" s="2" t="s">
        <v>1261</v>
      </c>
      <c r="M334" s="3" t="s">
        <v>1162</v>
      </c>
      <c r="N334" s="1" t="s">
        <v>1163</v>
      </c>
      <c r="O334" s="53" t="s">
        <v>1262</v>
      </c>
      <c r="P334" s="52" t="s">
        <v>1227</v>
      </c>
      <c r="Q334" s="14"/>
      <c r="R334" s="188"/>
      <c r="S334" s="14"/>
      <c r="T334" s="14"/>
      <c r="U334" s="253">
        <v>0</v>
      </c>
      <c r="V334" s="253">
        <v>0</v>
      </c>
      <c r="W334" s="14" t="s">
        <v>1166</v>
      </c>
      <c r="X334" s="40" t="s">
        <v>63</v>
      </c>
      <c r="Y334" s="14">
        <v>11</v>
      </c>
      <c r="Z334" s="71"/>
      <c r="AA334" s="233"/>
      <c r="AB334" s="233"/>
      <c r="AC334" s="233"/>
      <c r="AD334" s="233"/>
      <c r="AE334" s="233"/>
      <c r="AF334" s="233"/>
      <c r="AG334" s="233"/>
      <c r="AH334" s="233"/>
      <c r="AI334" s="233"/>
      <c r="AJ334" s="233"/>
      <c r="AK334" s="233"/>
      <c r="AL334" s="233"/>
    </row>
    <row r="335" spans="2:38" s="232" customFormat="1" ht="54.75" customHeight="1">
      <c r="B335" s="28" t="s">
        <v>1270</v>
      </c>
      <c r="C335" s="187" t="s">
        <v>14</v>
      </c>
      <c r="D335" s="3" t="s">
        <v>1266</v>
      </c>
      <c r="E335" s="3" t="s">
        <v>1267</v>
      </c>
      <c r="F335" s="3" t="s">
        <v>1268</v>
      </c>
      <c r="G335" s="171" t="s">
        <v>1269</v>
      </c>
      <c r="H335" s="14" t="s">
        <v>31</v>
      </c>
      <c r="I335" s="186">
        <v>1</v>
      </c>
      <c r="J335" s="171">
        <v>470000000</v>
      </c>
      <c r="K335" s="3" t="s">
        <v>55</v>
      </c>
      <c r="L335" s="2" t="s">
        <v>1264</v>
      </c>
      <c r="M335" s="3" t="s">
        <v>1162</v>
      </c>
      <c r="N335" s="1" t="s">
        <v>1163</v>
      </c>
      <c r="O335" s="53" t="s">
        <v>1262</v>
      </c>
      <c r="P335" s="52" t="s">
        <v>1227</v>
      </c>
      <c r="Q335" s="14"/>
      <c r="R335" s="188"/>
      <c r="S335" s="14"/>
      <c r="T335" s="14"/>
      <c r="U335" s="245">
        <v>280105</v>
      </c>
      <c r="V335" s="245">
        <f>U335*1.12</f>
        <v>313717.60000000003</v>
      </c>
      <c r="W335" s="14" t="s">
        <v>1166</v>
      </c>
      <c r="X335" s="40" t="s">
        <v>63</v>
      </c>
      <c r="Y335" s="14"/>
      <c r="Z335" s="71"/>
      <c r="AA335" s="233"/>
      <c r="AB335" s="233"/>
      <c r="AC335" s="233"/>
      <c r="AD335" s="233"/>
      <c r="AE335" s="233"/>
      <c r="AF335" s="233"/>
      <c r="AG335" s="233"/>
      <c r="AH335" s="233"/>
      <c r="AI335" s="233"/>
      <c r="AJ335" s="233"/>
      <c r="AK335" s="233"/>
      <c r="AL335" s="233"/>
    </row>
    <row r="336" spans="2:38" s="232" customFormat="1" ht="53.25" customHeight="1">
      <c r="B336" s="28" t="s">
        <v>1271</v>
      </c>
      <c r="C336" s="187" t="s">
        <v>14</v>
      </c>
      <c r="D336" s="3" t="s">
        <v>1266</v>
      </c>
      <c r="E336" s="3" t="s">
        <v>1267</v>
      </c>
      <c r="F336" s="3" t="s">
        <v>1268</v>
      </c>
      <c r="G336" s="171" t="s">
        <v>1272</v>
      </c>
      <c r="H336" s="14" t="s">
        <v>31</v>
      </c>
      <c r="I336" s="186">
        <v>1</v>
      </c>
      <c r="J336" s="171">
        <v>470000000</v>
      </c>
      <c r="K336" s="3" t="s">
        <v>55</v>
      </c>
      <c r="L336" s="2" t="s">
        <v>1261</v>
      </c>
      <c r="M336" s="3" t="s">
        <v>1162</v>
      </c>
      <c r="N336" s="1" t="s">
        <v>1163</v>
      </c>
      <c r="O336" s="53" t="s">
        <v>1253</v>
      </c>
      <c r="P336" s="52" t="s">
        <v>1227</v>
      </c>
      <c r="Q336" s="14"/>
      <c r="R336" s="188"/>
      <c r="S336" s="14"/>
      <c r="T336" s="14"/>
      <c r="U336" s="253">
        <v>0</v>
      </c>
      <c r="V336" s="253">
        <v>0</v>
      </c>
      <c r="W336" s="14" t="s">
        <v>1166</v>
      </c>
      <c r="X336" s="39" t="s">
        <v>63</v>
      </c>
      <c r="Y336" s="14">
        <v>11</v>
      </c>
      <c r="Z336" s="71"/>
      <c r="AA336" s="233"/>
      <c r="AB336" s="233"/>
      <c r="AC336" s="233"/>
      <c r="AD336" s="233"/>
      <c r="AE336" s="233"/>
      <c r="AF336" s="233"/>
      <c r="AG336" s="233"/>
      <c r="AH336" s="233"/>
      <c r="AI336" s="233"/>
      <c r="AJ336" s="233"/>
      <c r="AK336" s="233"/>
      <c r="AL336" s="233"/>
    </row>
    <row r="337" spans="2:38" s="232" customFormat="1" ht="53.25" customHeight="1">
      <c r="B337" s="28" t="s">
        <v>1273</v>
      </c>
      <c r="C337" s="187" t="s">
        <v>14</v>
      </c>
      <c r="D337" s="3" t="s">
        <v>1266</v>
      </c>
      <c r="E337" s="3" t="s">
        <v>1267</v>
      </c>
      <c r="F337" s="3" t="s">
        <v>1268</v>
      </c>
      <c r="G337" s="171" t="s">
        <v>1272</v>
      </c>
      <c r="H337" s="14" t="s">
        <v>31</v>
      </c>
      <c r="I337" s="186">
        <v>1</v>
      </c>
      <c r="J337" s="171">
        <v>470000000</v>
      </c>
      <c r="K337" s="3" t="s">
        <v>55</v>
      </c>
      <c r="L337" s="2" t="s">
        <v>1264</v>
      </c>
      <c r="M337" s="3" t="s">
        <v>1162</v>
      </c>
      <c r="N337" s="1" t="s">
        <v>1163</v>
      </c>
      <c r="O337" s="53" t="s">
        <v>1253</v>
      </c>
      <c r="P337" s="52" t="s">
        <v>1227</v>
      </c>
      <c r="Q337" s="14"/>
      <c r="R337" s="188"/>
      <c r="S337" s="14"/>
      <c r="T337" s="14"/>
      <c r="U337" s="245">
        <v>230114</v>
      </c>
      <c r="V337" s="245">
        <f>U337*1.12</f>
        <v>257727.68000000002</v>
      </c>
      <c r="W337" s="14" t="s">
        <v>1166</v>
      </c>
      <c r="X337" s="39" t="s">
        <v>63</v>
      </c>
      <c r="Y337" s="14"/>
      <c r="Z337" s="71"/>
      <c r="AA337" s="233"/>
      <c r="AB337" s="233"/>
      <c r="AC337" s="233"/>
      <c r="AD337" s="233"/>
      <c r="AE337" s="233"/>
      <c r="AF337" s="233"/>
      <c r="AG337" s="233"/>
      <c r="AH337" s="233"/>
      <c r="AI337" s="233"/>
      <c r="AJ337" s="233"/>
      <c r="AK337" s="233"/>
      <c r="AL337" s="233"/>
    </row>
    <row r="338" spans="2:38" s="232" customFormat="1" ht="64.5" customHeight="1">
      <c r="B338" s="28" t="s">
        <v>1274</v>
      </c>
      <c r="C338" s="187" t="s">
        <v>14</v>
      </c>
      <c r="D338" s="3" t="s">
        <v>1266</v>
      </c>
      <c r="E338" s="3" t="s">
        <v>1267</v>
      </c>
      <c r="F338" s="3" t="s">
        <v>1268</v>
      </c>
      <c r="G338" s="171" t="s">
        <v>1275</v>
      </c>
      <c r="H338" s="14" t="s">
        <v>31</v>
      </c>
      <c r="I338" s="186">
        <v>1</v>
      </c>
      <c r="J338" s="171">
        <v>470000000</v>
      </c>
      <c r="K338" s="3" t="s">
        <v>55</v>
      </c>
      <c r="L338" s="2" t="s">
        <v>1261</v>
      </c>
      <c r="M338" s="3" t="s">
        <v>1162</v>
      </c>
      <c r="N338" s="1" t="s">
        <v>1163</v>
      </c>
      <c r="O338" s="53" t="s">
        <v>1253</v>
      </c>
      <c r="P338" s="52" t="s">
        <v>1227</v>
      </c>
      <c r="Q338" s="14"/>
      <c r="R338" s="188"/>
      <c r="S338" s="14"/>
      <c r="T338" s="14"/>
      <c r="U338" s="253">
        <v>0</v>
      </c>
      <c r="V338" s="253">
        <v>0</v>
      </c>
      <c r="W338" s="14" t="s">
        <v>1166</v>
      </c>
      <c r="X338" s="40" t="s">
        <v>63</v>
      </c>
      <c r="Y338" s="14">
        <v>11</v>
      </c>
      <c r="Z338" s="71"/>
      <c r="AA338" s="233"/>
      <c r="AB338" s="233"/>
      <c r="AC338" s="233"/>
      <c r="AD338" s="233"/>
      <c r="AE338" s="233"/>
      <c r="AF338" s="233"/>
      <c r="AG338" s="233"/>
      <c r="AH338" s="233"/>
      <c r="AI338" s="233"/>
      <c r="AJ338" s="233"/>
      <c r="AK338" s="233"/>
      <c r="AL338" s="233"/>
    </row>
    <row r="339" spans="2:38" s="232" customFormat="1" ht="64.5" customHeight="1">
      <c r="B339" s="28" t="s">
        <v>1276</v>
      </c>
      <c r="C339" s="187" t="s">
        <v>14</v>
      </c>
      <c r="D339" s="3" t="s">
        <v>1266</v>
      </c>
      <c r="E339" s="3" t="s">
        <v>1267</v>
      </c>
      <c r="F339" s="3" t="s">
        <v>1268</v>
      </c>
      <c r="G339" s="171" t="s">
        <v>1275</v>
      </c>
      <c r="H339" s="14" t="s">
        <v>31</v>
      </c>
      <c r="I339" s="186">
        <v>1</v>
      </c>
      <c r="J339" s="171">
        <v>470000000</v>
      </c>
      <c r="K339" s="3" t="s">
        <v>55</v>
      </c>
      <c r="L339" s="2" t="s">
        <v>1264</v>
      </c>
      <c r="M339" s="3" t="s">
        <v>1162</v>
      </c>
      <c r="N339" s="1" t="s">
        <v>1163</v>
      </c>
      <c r="O339" s="53" t="s">
        <v>1253</v>
      </c>
      <c r="P339" s="52" t="s">
        <v>1227</v>
      </c>
      <c r="Q339" s="14"/>
      <c r="R339" s="188"/>
      <c r="S339" s="14"/>
      <c r="T339" s="14"/>
      <c r="U339" s="245">
        <v>66000</v>
      </c>
      <c r="V339" s="245">
        <f>U339*1.12</f>
        <v>73920</v>
      </c>
      <c r="W339" s="14" t="s">
        <v>1166</v>
      </c>
      <c r="X339" s="40" t="s">
        <v>63</v>
      </c>
      <c r="Y339" s="14"/>
      <c r="Z339" s="71"/>
      <c r="AA339" s="233"/>
      <c r="AB339" s="233"/>
      <c r="AC339" s="233"/>
      <c r="AD339" s="233"/>
      <c r="AE339" s="233"/>
      <c r="AF339" s="233"/>
      <c r="AG339" s="233"/>
      <c r="AH339" s="233"/>
      <c r="AI339" s="233"/>
      <c r="AJ339" s="233"/>
      <c r="AK339" s="233"/>
      <c r="AL339" s="233"/>
    </row>
    <row r="340" spans="2:38" s="232" customFormat="1" ht="63" customHeight="1">
      <c r="B340" s="28" t="s">
        <v>1277</v>
      </c>
      <c r="C340" s="187" t="s">
        <v>14</v>
      </c>
      <c r="D340" s="3" t="s">
        <v>1266</v>
      </c>
      <c r="E340" s="3" t="s">
        <v>1267</v>
      </c>
      <c r="F340" s="3" t="s">
        <v>1268</v>
      </c>
      <c r="G340" s="171" t="s">
        <v>1278</v>
      </c>
      <c r="H340" s="14" t="s">
        <v>31</v>
      </c>
      <c r="I340" s="186">
        <v>1</v>
      </c>
      <c r="J340" s="171">
        <v>470000000</v>
      </c>
      <c r="K340" s="3" t="s">
        <v>55</v>
      </c>
      <c r="L340" s="2" t="s">
        <v>1261</v>
      </c>
      <c r="M340" s="3" t="s">
        <v>1162</v>
      </c>
      <c r="N340" s="1" t="s">
        <v>1163</v>
      </c>
      <c r="O340" s="53" t="s">
        <v>1253</v>
      </c>
      <c r="P340" s="52" t="s">
        <v>1227</v>
      </c>
      <c r="Q340" s="14"/>
      <c r="R340" s="188"/>
      <c r="S340" s="14"/>
      <c r="T340" s="14"/>
      <c r="U340" s="253">
        <v>0</v>
      </c>
      <c r="V340" s="253">
        <v>0</v>
      </c>
      <c r="W340" s="14" t="s">
        <v>1166</v>
      </c>
      <c r="X340" s="40" t="s">
        <v>63</v>
      </c>
      <c r="Y340" s="14">
        <v>11</v>
      </c>
      <c r="Z340" s="71"/>
      <c r="AA340" s="233"/>
      <c r="AB340" s="233"/>
      <c r="AC340" s="233"/>
      <c r="AD340" s="233"/>
      <c r="AE340" s="233"/>
      <c r="AF340" s="233"/>
      <c r="AG340" s="233"/>
      <c r="AH340" s="233"/>
      <c r="AI340" s="233"/>
      <c r="AJ340" s="233"/>
      <c r="AK340" s="233"/>
      <c r="AL340" s="233"/>
    </row>
    <row r="341" spans="2:38" s="232" customFormat="1" ht="55.5" customHeight="1">
      <c r="B341" s="28" t="s">
        <v>1279</v>
      </c>
      <c r="C341" s="187" t="s">
        <v>14</v>
      </c>
      <c r="D341" s="3" t="s">
        <v>1266</v>
      </c>
      <c r="E341" s="3" t="s">
        <v>1267</v>
      </c>
      <c r="F341" s="3" t="s">
        <v>1268</v>
      </c>
      <c r="G341" s="171" t="s">
        <v>1278</v>
      </c>
      <c r="H341" s="14" t="s">
        <v>31</v>
      </c>
      <c r="I341" s="186">
        <v>1</v>
      </c>
      <c r="J341" s="171">
        <v>470000000</v>
      </c>
      <c r="K341" s="3" t="s">
        <v>55</v>
      </c>
      <c r="L341" s="2" t="s">
        <v>1264</v>
      </c>
      <c r="M341" s="3" t="s">
        <v>1162</v>
      </c>
      <c r="N341" s="1" t="s">
        <v>1163</v>
      </c>
      <c r="O341" s="53" t="s">
        <v>1253</v>
      </c>
      <c r="P341" s="52" t="s">
        <v>1227</v>
      </c>
      <c r="Q341" s="14"/>
      <c r="R341" s="188"/>
      <c r="S341" s="14"/>
      <c r="T341" s="14"/>
      <c r="U341" s="245">
        <v>20000</v>
      </c>
      <c r="V341" s="245">
        <f>U341*1.12</f>
        <v>22400.000000000004</v>
      </c>
      <c r="W341" s="14" t="s">
        <v>1166</v>
      </c>
      <c r="X341" s="40" t="s">
        <v>63</v>
      </c>
      <c r="Y341" s="14"/>
      <c r="Z341" s="71"/>
      <c r="AA341" s="233"/>
      <c r="AB341" s="233"/>
      <c r="AC341" s="233"/>
      <c r="AD341" s="233"/>
      <c r="AE341" s="233"/>
      <c r="AF341" s="233"/>
      <c r="AG341" s="233"/>
      <c r="AH341" s="233"/>
      <c r="AI341" s="233"/>
      <c r="AJ341" s="233"/>
      <c r="AK341" s="233"/>
      <c r="AL341" s="233"/>
    </row>
    <row r="342" spans="2:38" s="232" customFormat="1" ht="54.75" customHeight="1">
      <c r="B342" s="28" t="s">
        <v>1280</v>
      </c>
      <c r="C342" s="187" t="s">
        <v>14</v>
      </c>
      <c r="D342" s="3" t="s">
        <v>1257</v>
      </c>
      <c r="E342" s="3" t="s">
        <v>1258</v>
      </c>
      <c r="F342" s="3" t="s">
        <v>1259</v>
      </c>
      <c r="G342" s="171" t="s">
        <v>1281</v>
      </c>
      <c r="H342" s="14" t="s">
        <v>31</v>
      </c>
      <c r="I342" s="186">
        <v>1</v>
      </c>
      <c r="J342" s="171">
        <v>470000000</v>
      </c>
      <c r="K342" s="3" t="s">
        <v>55</v>
      </c>
      <c r="L342" s="2" t="s">
        <v>1261</v>
      </c>
      <c r="M342" s="3" t="s">
        <v>1162</v>
      </c>
      <c r="N342" s="1" t="s">
        <v>1163</v>
      </c>
      <c r="O342" s="53" t="s">
        <v>1253</v>
      </c>
      <c r="P342" s="52" t="s">
        <v>1227</v>
      </c>
      <c r="Q342" s="14"/>
      <c r="R342" s="188"/>
      <c r="S342" s="14"/>
      <c r="T342" s="14"/>
      <c r="U342" s="253">
        <v>0</v>
      </c>
      <c r="V342" s="253">
        <v>0</v>
      </c>
      <c r="W342" s="14" t="s">
        <v>1166</v>
      </c>
      <c r="X342" s="39" t="s">
        <v>63</v>
      </c>
      <c r="Y342" s="14">
        <v>11</v>
      </c>
      <c r="Z342" s="71"/>
      <c r="AA342" s="233"/>
      <c r="AB342" s="233"/>
      <c r="AC342" s="233"/>
      <c r="AD342" s="233"/>
      <c r="AE342" s="233"/>
      <c r="AF342" s="233"/>
      <c r="AG342" s="233"/>
      <c r="AH342" s="233"/>
      <c r="AI342" s="233"/>
      <c r="AJ342" s="233"/>
      <c r="AK342" s="233"/>
      <c r="AL342" s="233"/>
    </row>
    <row r="343" spans="2:38" s="232" customFormat="1" ht="54.75" customHeight="1">
      <c r="B343" s="28" t="s">
        <v>1282</v>
      </c>
      <c r="C343" s="187" t="s">
        <v>14</v>
      </c>
      <c r="D343" s="3" t="s">
        <v>1257</v>
      </c>
      <c r="E343" s="3" t="s">
        <v>1258</v>
      </c>
      <c r="F343" s="3" t="s">
        <v>1259</v>
      </c>
      <c r="G343" s="171" t="s">
        <v>1281</v>
      </c>
      <c r="H343" s="14" t="s">
        <v>31</v>
      </c>
      <c r="I343" s="186">
        <v>1</v>
      </c>
      <c r="J343" s="171">
        <v>470000000</v>
      </c>
      <c r="K343" s="3" t="s">
        <v>55</v>
      </c>
      <c r="L343" s="2" t="s">
        <v>1264</v>
      </c>
      <c r="M343" s="3" t="s">
        <v>1162</v>
      </c>
      <c r="N343" s="1" t="s">
        <v>1163</v>
      </c>
      <c r="O343" s="53" t="s">
        <v>1253</v>
      </c>
      <c r="P343" s="52" t="s">
        <v>1227</v>
      </c>
      <c r="Q343" s="14"/>
      <c r="R343" s="188"/>
      <c r="S343" s="14"/>
      <c r="T343" s="14"/>
      <c r="U343" s="245">
        <v>32204</v>
      </c>
      <c r="V343" s="245">
        <f>U343*1.12</f>
        <v>36068.48</v>
      </c>
      <c r="W343" s="14" t="s">
        <v>1166</v>
      </c>
      <c r="X343" s="39" t="s">
        <v>63</v>
      </c>
      <c r="Y343" s="14"/>
      <c r="Z343" s="71"/>
      <c r="AA343" s="233"/>
      <c r="AB343" s="233"/>
      <c r="AC343" s="233"/>
      <c r="AD343" s="233"/>
      <c r="AE343" s="233"/>
      <c r="AF343" s="233"/>
      <c r="AG343" s="233"/>
      <c r="AH343" s="233"/>
      <c r="AI343" s="233"/>
      <c r="AJ343" s="233"/>
      <c r="AK343" s="233"/>
      <c r="AL343" s="233"/>
    </row>
    <row r="344" spans="2:38" s="232" customFormat="1" ht="59.25" customHeight="1">
      <c r="B344" s="28" t="s">
        <v>1283</v>
      </c>
      <c r="C344" s="187" t="s">
        <v>14</v>
      </c>
      <c r="D344" s="3" t="s">
        <v>1257</v>
      </c>
      <c r="E344" s="3" t="s">
        <v>1258</v>
      </c>
      <c r="F344" s="3" t="s">
        <v>1259</v>
      </c>
      <c r="G344" s="171" t="s">
        <v>1284</v>
      </c>
      <c r="H344" s="14" t="s">
        <v>31</v>
      </c>
      <c r="I344" s="186">
        <v>1</v>
      </c>
      <c r="J344" s="171">
        <v>470000000</v>
      </c>
      <c r="K344" s="3" t="s">
        <v>55</v>
      </c>
      <c r="L344" s="2" t="s">
        <v>1285</v>
      </c>
      <c r="M344" s="3" t="s">
        <v>1162</v>
      </c>
      <c r="N344" s="1" t="s">
        <v>1163</v>
      </c>
      <c r="O344" s="53" t="s">
        <v>1253</v>
      </c>
      <c r="P344" s="52" t="s">
        <v>1227</v>
      </c>
      <c r="Q344" s="14"/>
      <c r="R344" s="188"/>
      <c r="S344" s="14"/>
      <c r="T344" s="14"/>
      <c r="U344" s="253">
        <v>0</v>
      </c>
      <c r="V344" s="253">
        <v>0</v>
      </c>
      <c r="W344" s="14" t="s">
        <v>1166</v>
      </c>
      <c r="X344" s="40" t="s">
        <v>63</v>
      </c>
      <c r="Y344" s="14">
        <v>11</v>
      </c>
      <c r="Z344" s="71"/>
      <c r="AA344" s="233"/>
      <c r="AB344" s="233"/>
      <c r="AC344" s="233"/>
      <c r="AD344" s="233"/>
      <c r="AE344" s="233"/>
      <c r="AF344" s="233"/>
      <c r="AG344" s="233"/>
      <c r="AH344" s="233"/>
      <c r="AI344" s="233"/>
      <c r="AJ344" s="233"/>
      <c r="AK344" s="233"/>
      <c r="AL344" s="233"/>
    </row>
    <row r="345" spans="2:38" s="232" customFormat="1" ht="59.25" customHeight="1">
      <c r="B345" s="28" t="s">
        <v>1286</v>
      </c>
      <c r="C345" s="187" t="s">
        <v>14</v>
      </c>
      <c r="D345" s="3" t="s">
        <v>1257</v>
      </c>
      <c r="E345" s="3" t="s">
        <v>1258</v>
      </c>
      <c r="F345" s="3" t="s">
        <v>1259</v>
      </c>
      <c r="G345" s="171" t="s">
        <v>1284</v>
      </c>
      <c r="H345" s="14" t="s">
        <v>31</v>
      </c>
      <c r="I345" s="186">
        <v>1</v>
      </c>
      <c r="J345" s="171">
        <v>470000000</v>
      </c>
      <c r="K345" s="3" t="s">
        <v>55</v>
      </c>
      <c r="L345" s="2" t="s">
        <v>1264</v>
      </c>
      <c r="M345" s="3" t="s">
        <v>1162</v>
      </c>
      <c r="N345" s="1" t="s">
        <v>1163</v>
      </c>
      <c r="O345" s="53" t="s">
        <v>1253</v>
      </c>
      <c r="P345" s="52" t="s">
        <v>1227</v>
      </c>
      <c r="Q345" s="14"/>
      <c r="R345" s="188"/>
      <c r="S345" s="14"/>
      <c r="T345" s="14"/>
      <c r="U345" s="245">
        <v>345296</v>
      </c>
      <c r="V345" s="245">
        <f>U345*1.12</f>
        <v>386731.52</v>
      </c>
      <c r="W345" s="14" t="s">
        <v>1166</v>
      </c>
      <c r="X345" s="40" t="s">
        <v>63</v>
      </c>
      <c r="Y345" s="14"/>
      <c r="Z345" s="71"/>
      <c r="AA345" s="233"/>
      <c r="AB345" s="233"/>
      <c r="AC345" s="233"/>
      <c r="AD345" s="233"/>
      <c r="AE345" s="233"/>
      <c r="AF345" s="233"/>
      <c r="AG345" s="233"/>
      <c r="AH345" s="233"/>
      <c r="AI345" s="233"/>
      <c r="AJ345" s="233"/>
      <c r="AK345" s="233"/>
      <c r="AL345" s="233"/>
    </row>
    <row r="346" spans="2:38" s="232" customFormat="1" ht="63" customHeight="1">
      <c r="B346" s="28" t="s">
        <v>1287</v>
      </c>
      <c r="C346" s="187" t="s">
        <v>14</v>
      </c>
      <c r="D346" s="3" t="s">
        <v>1257</v>
      </c>
      <c r="E346" s="3" t="s">
        <v>1258</v>
      </c>
      <c r="F346" s="3" t="s">
        <v>1259</v>
      </c>
      <c r="G346" s="171" t="s">
        <v>1288</v>
      </c>
      <c r="H346" s="14" t="s">
        <v>31</v>
      </c>
      <c r="I346" s="186">
        <v>1</v>
      </c>
      <c r="J346" s="171">
        <v>470000000</v>
      </c>
      <c r="K346" s="3" t="s">
        <v>55</v>
      </c>
      <c r="L346" s="2" t="s">
        <v>933</v>
      </c>
      <c r="M346" s="3" t="s">
        <v>1162</v>
      </c>
      <c r="N346" s="1" t="s">
        <v>1163</v>
      </c>
      <c r="O346" s="53" t="s">
        <v>1253</v>
      </c>
      <c r="P346" s="52" t="s">
        <v>1227</v>
      </c>
      <c r="Q346" s="14"/>
      <c r="R346" s="188"/>
      <c r="S346" s="14"/>
      <c r="T346" s="14"/>
      <c r="U346" s="253">
        <v>0</v>
      </c>
      <c r="V346" s="253">
        <v>0</v>
      </c>
      <c r="W346" s="14" t="s">
        <v>1166</v>
      </c>
      <c r="X346" s="40" t="s">
        <v>63</v>
      </c>
      <c r="Y346" s="14">
        <v>11</v>
      </c>
      <c r="Z346" s="71"/>
      <c r="AA346" s="233"/>
      <c r="AB346" s="233"/>
      <c r="AC346" s="233"/>
      <c r="AD346" s="233"/>
      <c r="AE346" s="233"/>
      <c r="AF346" s="233"/>
      <c r="AG346" s="233"/>
      <c r="AH346" s="233"/>
      <c r="AI346" s="233"/>
      <c r="AJ346" s="233"/>
      <c r="AK346" s="233"/>
      <c r="AL346" s="233"/>
    </row>
    <row r="347" spans="2:38" s="232" customFormat="1" ht="48" customHeight="1">
      <c r="B347" s="28" t="s">
        <v>1289</v>
      </c>
      <c r="C347" s="187" t="s">
        <v>14</v>
      </c>
      <c r="D347" s="3" t="s">
        <v>1257</v>
      </c>
      <c r="E347" s="3" t="s">
        <v>1258</v>
      </c>
      <c r="F347" s="3" t="s">
        <v>1259</v>
      </c>
      <c r="G347" s="171" t="s">
        <v>1288</v>
      </c>
      <c r="H347" s="14" t="s">
        <v>31</v>
      </c>
      <c r="I347" s="186">
        <v>1</v>
      </c>
      <c r="J347" s="171">
        <v>470000000</v>
      </c>
      <c r="K347" s="3" t="s">
        <v>55</v>
      </c>
      <c r="L347" s="2" t="s">
        <v>1264</v>
      </c>
      <c r="M347" s="3" t="s">
        <v>1162</v>
      </c>
      <c r="N347" s="1" t="s">
        <v>1163</v>
      </c>
      <c r="O347" s="53" t="s">
        <v>1253</v>
      </c>
      <c r="P347" s="52" t="s">
        <v>1227</v>
      </c>
      <c r="Q347" s="14"/>
      <c r="R347" s="188"/>
      <c r="S347" s="14"/>
      <c r="T347" s="14"/>
      <c r="U347" s="245">
        <v>20000</v>
      </c>
      <c r="V347" s="245">
        <f>U347*1.12</f>
        <v>22400.000000000004</v>
      </c>
      <c r="W347" s="14" t="s">
        <v>1166</v>
      </c>
      <c r="X347" s="40" t="s">
        <v>63</v>
      </c>
      <c r="Y347" s="14"/>
      <c r="Z347" s="71"/>
      <c r="AA347" s="233"/>
      <c r="AB347" s="233"/>
      <c r="AC347" s="233"/>
      <c r="AD347" s="233"/>
      <c r="AE347" s="233"/>
      <c r="AF347" s="233"/>
      <c r="AG347" s="233"/>
      <c r="AH347" s="233"/>
      <c r="AI347" s="233"/>
      <c r="AJ347" s="233"/>
      <c r="AK347" s="233"/>
      <c r="AL347" s="233"/>
    </row>
    <row r="348" spans="2:38" s="232" customFormat="1" ht="61.5" customHeight="1">
      <c r="B348" s="28" t="s">
        <v>1290</v>
      </c>
      <c r="C348" s="187" t="s">
        <v>14</v>
      </c>
      <c r="D348" s="3" t="s">
        <v>1291</v>
      </c>
      <c r="E348" s="3" t="s">
        <v>1292</v>
      </c>
      <c r="F348" s="3" t="s">
        <v>1292</v>
      </c>
      <c r="G348" s="171" t="s">
        <v>1293</v>
      </c>
      <c r="H348" s="14" t="s">
        <v>257</v>
      </c>
      <c r="I348" s="186">
        <v>0.6</v>
      </c>
      <c r="J348" s="171">
        <v>470000000</v>
      </c>
      <c r="K348" s="3" t="s">
        <v>55</v>
      </c>
      <c r="L348" s="2" t="s">
        <v>1261</v>
      </c>
      <c r="M348" s="3" t="s">
        <v>1162</v>
      </c>
      <c r="N348" s="1" t="s">
        <v>1163</v>
      </c>
      <c r="O348" s="53" t="s">
        <v>1253</v>
      </c>
      <c r="P348" s="52" t="s">
        <v>1227</v>
      </c>
      <c r="Q348" s="14"/>
      <c r="R348" s="188"/>
      <c r="S348" s="14"/>
      <c r="T348" s="14"/>
      <c r="U348" s="253">
        <v>0</v>
      </c>
      <c r="V348" s="253">
        <v>0</v>
      </c>
      <c r="W348" s="14" t="s">
        <v>1166</v>
      </c>
      <c r="X348" s="39" t="s">
        <v>63</v>
      </c>
      <c r="Y348" s="14">
        <v>11</v>
      </c>
      <c r="Z348" s="71"/>
      <c r="AA348" s="233"/>
      <c r="AB348" s="233"/>
      <c r="AC348" s="233"/>
      <c r="AD348" s="233"/>
      <c r="AE348" s="233"/>
      <c r="AF348" s="233"/>
      <c r="AG348" s="233"/>
      <c r="AH348" s="233"/>
      <c r="AI348" s="233"/>
      <c r="AJ348" s="233"/>
      <c r="AK348" s="233"/>
      <c r="AL348" s="233"/>
    </row>
    <row r="349" spans="2:38" s="232" customFormat="1" ht="61.5" customHeight="1">
      <c r="B349" s="28" t="s">
        <v>1294</v>
      </c>
      <c r="C349" s="187" t="s">
        <v>14</v>
      </c>
      <c r="D349" s="3" t="s">
        <v>1291</v>
      </c>
      <c r="E349" s="3" t="s">
        <v>1292</v>
      </c>
      <c r="F349" s="3" t="s">
        <v>1292</v>
      </c>
      <c r="G349" s="171" t="s">
        <v>1293</v>
      </c>
      <c r="H349" s="14" t="s">
        <v>257</v>
      </c>
      <c r="I349" s="186">
        <v>0.6</v>
      </c>
      <c r="J349" s="171">
        <v>470000000</v>
      </c>
      <c r="K349" s="3" t="s">
        <v>55</v>
      </c>
      <c r="L349" s="2" t="s">
        <v>1264</v>
      </c>
      <c r="M349" s="3" t="s">
        <v>1162</v>
      </c>
      <c r="N349" s="1" t="s">
        <v>1163</v>
      </c>
      <c r="O349" s="53" t="s">
        <v>1253</v>
      </c>
      <c r="P349" s="52" t="s">
        <v>1227</v>
      </c>
      <c r="Q349" s="14"/>
      <c r="R349" s="188"/>
      <c r="S349" s="14"/>
      <c r="T349" s="14"/>
      <c r="U349" s="245">
        <v>2315243</v>
      </c>
      <c r="V349" s="245">
        <f>U349*1.12</f>
        <v>2593072.16</v>
      </c>
      <c r="W349" s="14" t="s">
        <v>1166</v>
      </c>
      <c r="X349" s="39" t="s">
        <v>63</v>
      </c>
      <c r="Y349" s="14"/>
      <c r="Z349" s="71"/>
      <c r="AA349" s="233"/>
      <c r="AB349" s="233"/>
      <c r="AC349" s="233"/>
      <c r="AD349" s="233"/>
      <c r="AE349" s="233"/>
      <c r="AF349" s="233"/>
      <c r="AG349" s="233"/>
      <c r="AH349" s="233"/>
      <c r="AI349" s="233"/>
      <c r="AJ349" s="233"/>
      <c r="AK349" s="233"/>
      <c r="AL349" s="233"/>
    </row>
    <row r="350" spans="2:38" s="232" customFormat="1" ht="62.25" customHeight="1">
      <c r="B350" s="28" t="s">
        <v>1295</v>
      </c>
      <c r="C350" s="187" t="s">
        <v>14</v>
      </c>
      <c r="D350" s="3" t="s">
        <v>1291</v>
      </c>
      <c r="E350" s="3" t="s">
        <v>1292</v>
      </c>
      <c r="F350" s="3" t="s">
        <v>1292</v>
      </c>
      <c r="G350" s="171" t="s">
        <v>1296</v>
      </c>
      <c r="H350" s="14" t="s">
        <v>257</v>
      </c>
      <c r="I350" s="186">
        <v>0.6</v>
      </c>
      <c r="J350" s="171">
        <v>470000000</v>
      </c>
      <c r="K350" s="3" t="s">
        <v>55</v>
      </c>
      <c r="L350" s="2" t="s">
        <v>1261</v>
      </c>
      <c r="M350" s="3" t="s">
        <v>1162</v>
      </c>
      <c r="N350" s="1" t="s">
        <v>1163</v>
      </c>
      <c r="O350" s="53" t="s">
        <v>1253</v>
      </c>
      <c r="P350" s="52" t="s">
        <v>1227</v>
      </c>
      <c r="Q350" s="14"/>
      <c r="R350" s="188"/>
      <c r="S350" s="14"/>
      <c r="T350" s="14"/>
      <c r="U350" s="253">
        <v>0</v>
      </c>
      <c r="V350" s="253">
        <v>0</v>
      </c>
      <c r="W350" s="14" t="s">
        <v>1166</v>
      </c>
      <c r="X350" s="40" t="s">
        <v>63</v>
      </c>
      <c r="Y350" s="14">
        <v>11</v>
      </c>
      <c r="Z350" s="71"/>
      <c r="AA350" s="233"/>
      <c r="AB350" s="233"/>
      <c r="AC350" s="233"/>
      <c r="AD350" s="233"/>
      <c r="AE350" s="233"/>
      <c r="AF350" s="233"/>
      <c r="AG350" s="233"/>
      <c r="AH350" s="233"/>
      <c r="AI350" s="233"/>
      <c r="AJ350" s="233"/>
      <c r="AK350" s="233"/>
      <c r="AL350" s="233"/>
    </row>
    <row r="351" spans="2:38" s="232" customFormat="1" ht="62.25" customHeight="1">
      <c r="B351" s="28" t="s">
        <v>1297</v>
      </c>
      <c r="C351" s="187" t="s">
        <v>14</v>
      </c>
      <c r="D351" s="3" t="s">
        <v>1291</v>
      </c>
      <c r="E351" s="3" t="s">
        <v>1292</v>
      </c>
      <c r="F351" s="3" t="s">
        <v>1292</v>
      </c>
      <c r="G351" s="171" t="s">
        <v>1296</v>
      </c>
      <c r="H351" s="14" t="s">
        <v>257</v>
      </c>
      <c r="I351" s="186">
        <v>0.6</v>
      </c>
      <c r="J351" s="171">
        <v>470000000</v>
      </c>
      <c r="K351" s="3" t="s">
        <v>55</v>
      </c>
      <c r="L351" s="2" t="s">
        <v>1264</v>
      </c>
      <c r="M351" s="3" t="s">
        <v>1162</v>
      </c>
      <c r="N351" s="1" t="s">
        <v>1163</v>
      </c>
      <c r="O351" s="53" t="s">
        <v>1253</v>
      </c>
      <c r="P351" s="52" t="s">
        <v>1227</v>
      </c>
      <c r="Q351" s="14"/>
      <c r="R351" s="188"/>
      <c r="S351" s="14"/>
      <c r="T351" s="14"/>
      <c r="U351" s="245">
        <v>319356</v>
      </c>
      <c r="V351" s="245">
        <f>U351*1.12</f>
        <v>357678.72000000003</v>
      </c>
      <c r="W351" s="14" t="s">
        <v>1166</v>
      </c>
      <c r="X351" s="40" t="s">
        <v>63</v>
      </c>
      <c r="Y351" s="14"/>
      <c r="Z351" s="71"/>
      <c r="AA351" s="233"/>
      <c r="AB351" s="233"/>
      <c r="AC351" s="233"/>
      <c r="AD351" s="233"/>
      <c r="AE351" s="233"/>
      <c r="AF351" s="233"/>
      <c r="AG351" s="233"/>
      <c r="AH351" s="233"/>
      <c r="AI351" s="233"/>
      <c r="AJ351" s="233"/>
      <c r="AK351" s="233"/>
      <c r="AL351" s="233"/>
    </row>
    <row r="352" spans="2:38" s="232" customFormat="1" ht="57" customHeight="1">
      <c r="B352" s="28" t="s">
        <v>1298</v>
      </c>
      <c r="C352" s="187" t="s">
        <v>14</v>
      </c>
      <c r="D352" s="3" t="s">
        <v>1291</v>
      </c>
      <c r="E352" s="3" t="s">
        <v>1292</v>
      </c>
      <c r="F352" s="3" t="s">
        <v>1292</v>
      </c>
      <c r="G352" s="171" t="s">
        <v>1299</v>
      </c>
      <c r="H352" s="14" t="s">
        <v>257</v>
      </c>
      <c r="I352" s="186">
        <v>0.6</v>
      </c>
      <c r="J352" s="171">
        <v>470000000</v>
      </c>
      <c r="K352" s="3" t="s">
        <v>55</v>
      </c>
      <c r="L352" s="2" t="s">
        <v>1261</v>
      </c>
      <c r="M352" s="3" t="s">
        <v>1162</v>
      </c>
      <c r="N352" s="1" t="s">
        <v>1163</v>
      </c>
      <c r="O352" s="53" t="s">
        <v>1253</v>
      </c>
      <c r="P352" s="52" t="s">
        <v>1227</v>
      </c>
      <c r="Q352" s="14"/>
      <c r="R352" s="188"/>
      <c r="S352" s="14"/>
      <c r="T352" s="14"/>
      <c r="U352" s="253">
        <v>0</v>
      </c>
      <c r="V352" s="253">
        <v>0</v>
      </c>
      <c r="W352" s="14" t="s">
        <v>1166</v>
      </c>
      <c r="X352" s="40" t="s">
        <v>63</v>
      </c>
      <c r="Y352" s="14">
        <v>11</v>
      </c>
      <c r="Z352" s="71"/>
      <c r="AA352" s="233"/>
      <c r="AB352" s="233"/>
      <c r="AC352" s="233"/>
      <c r="AD352" s="233"/>
      <c r="AE352" s="233"/>
      <c r="AF352" s="233"/>
      <c r="AG352" s="233"/>
      <c r="AH352" s="233"/>
      <c r="AI352" s="233"/>
      <c r="AJ352" s="233"/>
      <c r="AK352" s="233"/>
      <c r="AL352" s="233"/>
    </row>
    <row r="353" spans="2:38" s="232" customFormat="1" ht="57" customHeight="1">
      <c r="B353" s="28" t="s">
        <v>1300</v>
      </c>
      <c r="C353" s="187" t="s">
        <v>14</v>
      </c>
      <c r="D353" s="3" t="s">
        <v>1291</v>
      </c>
      <c r="E353" s="3" t="s">
        <v>1292</v>
      </c>
      <c r="F353" s="3" t="s">
        <v>1292</v>
      </c>
      <c r="G353" s="171" t="s">
        <v>1299</v>
      </c>
      <c r="H353" s="14" t="s">
        <v>257</v>
      </c>
      <c r="I353" s="186">
        <v>0.6</v>
      </c>
      <c r="J353" s="171">
        <v>470000000</v>
      </c>
      <c r="K353" s="3" t="s">
        <v>55</v>
      </c>
      <c r="L353" s="2" t="s">
        <v>1264</v>
      </c>
      <c r="M353" s="3" t="s">
        <v>1162</v>
      </c>
      <c r="N353" s="1" t="s">
        <v>1163</v>
      </c>
      <c r="O353" s="53" t="s">
        <v>1253</v>
      </c>
      <c r="P353" s="52" t="s">
        <v>1227</v>
      </c>
      <c r="Q353" s="14"/>
      <c r="R353" s="188"/>
      <c r="S353" s="14"/>
      <c r="T353" s="14"/>
      <c r="U353" s="245">
        <v>252545</v>
      </c>
      <c r="V353" s="245">
        <f>U353*1.12</f>
        <v>282850.4</v>
      </c>
      <c r="W353" s="14" t="s">
        <v>1166</v>
      </c>
      <c r="X353" s="40" t="s">
        <v>63</v>
      </c>
      <c r="Y353" s="14"/>
      <c r="Z353" s="71"/>
      <c r="AA353" s="233"/>
      <c r="AB353" s="233"/>
      <c r="AC353" s="233"/>
      <c r="AD353" s="233"/>
      <c r="AE353" s="233"/>
      <c r="AF353" s="233"/>
      <c r="AG353" s="233"/>
      <c r="AH353" s="233"/>
      <c r="AI353" s="233"/>
      <c r="AJ353" s="233"/>
      <c r="AK353" s="233"/>
      <c r="AL353" s="233"/>
    </row>
    <row r="354" spans="2:38" s="232" customFormat="1" ht="61.5" customHeight="1">
      <c r="B354" s="28" t="s">
        <v>1301</v>
      </c>
      <c r="C354" s="187" t="s">
        <v>14</v>
      </c>
      <c r="D354" s="3" t="s">
        <v>1291</v>
      </c>
      <c r="E354" s="3" t="s">
        <v>1292</v>
      </c>
      <c r="F354" s="3" t="s">
        <v>1292</v>
      </c>
      <c r="G354" s="171" t="s">
        <v>1302</v>
      </c>
      <c r="H354" s="14" t="s">
        <v>257</v>
      </c>
      <c r="I354" s="186">
        <v>0.6</v>
      </c>
      <c r="J354" s="171">
        <v>470000000</v>
      </c>
      <c r="K354" s="3" t="s">
        <v>55</v>
      </c>
      <c r="L354" s="2" t="s">
        <v>1261</v>
      </c>
      <c r="M354" s="3" t="s">
        <v>1162</v>
      </c>
      <c r="N354" s="1" t="s">
        <v>1163</v>
      </c>
      <c r="O354" s="53" t="s">
        <v>1253</v>
      </c>
      <c r="P354" s="52" t="s">
        <v>1227</v>
      </c>
      <c r="Q354" s="189"/>
      <c r="R354" s="189"/>
      <c r="S354" s="189"/>
      <c r="T354" s="189"/>
      <c r="U354" s="253">
        <v>0</v>
      </c>
      <c r="V354" s="253">
        <v>0</v>
      </c>
      <c r="W354" s="14" t="s">
        <v>1166</v>
      </c>
      <c r="X354" s="39" t="s">
        <v>63</v>
      </c>
      <c r="Y354" s="14">
        <v>11</v>
      </c>
      <c r="Z354" s="71"/>
      <c r="AA354" s="233"/>
      <c r="AB354" s="233"/>
      <c r="AC354" s="233"/>
      <c r="AD354" s="233"/>
      <c r="AE354" s="233"/>
      <c r="AF354" s="233"/>
      <c r="AG354" s="233"/>
      <c r="AH354" s="233"/>
      <c r="AI354" s="233"/>
      <c r="AJ354" s="233"/>
      <c r="AK354" s="233"/>
      <c r="AL354" s="233"/>
    </row>
    <row r="355" spans="2:38" s="232" customFormat="1" ht="61.5" customHeight="1">
      <c r="B355" s="28" t="s">
        <v>1303</v>
      </c>
      <c r="C355" s="187" t="s">
        <v>14</v>
      </c>
      <c r="D355" s="3" t="s">
        <v>1291</v>
      </c>
      <c r="E355" s="3" t="s">
        <v>1292</v>
      </c>
      <c r="F355" s="3" t="s">
        <v>1292</v>
      </c>
      <c r="G355" s="171" t="s">
        <v>1302</v>
      </c>
      <c r="H355" s="14" t="s">
        <v>257</v>
      </c>
      <c r="I355" s="186">
        <v>0.6</v>
      </c>
      <c r="J355" s="171">
        <v>470000000</v>
      </c>
      <c r="K355" s="3" t="s">
        <v>55</v>
      </c>
      <c r="L355" s="2" t="s">
        <v>1264</v>
      </c>
      <c r="M355" s="3" t="s">
        <v>1162</v>
      </c>
      <c r="N355" s="1" t="s">
        <v>1163</v>
      </c>
      <c r="O355" s="53" t="s">
        <v>1253</v>
      </c>
      <c r="P355" s="52" t="s">
        <v>1227</v>
      </c>
      <c r="Q355" s="189"/>
      <c r="R355" s="189"/>
      <c r="S355" s="189"/>
      <c r="T355" s="189"/>
      <c r="U355" s="245">
        <v>1350000</v>
      </c>
      <c r="V355" s="245">
        <f>U355*1.12</f>
        <v>1512000.0000000002</v>
      </c>
      <c r="W355" s="14" t="s">
        <v>1166</v>
      </c>
      <c r="X355" s="39" t="s">
        <v>63</v>
      </c>
      <c r="Y355" s="14"/>
      <c r="Z355" s="71"/>
      <c r="AA355" s="233"/>
      <c r="AB355" s="233"/>
      <c r="AC355" s="233"/>
      <c r="AD355" s="233"/>
      <c r="AE355" s="233"/>
      <c r="AF355" s="233"/>
      <c r="AG355" s="233"/>
      <c r="AH355" s="233"/>
      <c r="AI355" s="233"/>
      <c r="AJ355" s="233"/>
      <c r="AK355" s="233"/>
      <c r="AL355" s="233"/>
    </row>
    <row r="356" spans="2:38" s="232" customFormat="1" ht="57" customHeight="1">
      <c r="B356" s="28" t="s">
        <v>1304</v>
      </c>
      <c r="C356" s="187" t="s">
        <v>14</v>
      </c>
      <c r="D356" s="3" t="s">
        <v>1291</v>
      </c>
      <c r="E356" s="3" t="s">
        <v>1292</v>
      </c>
      <c r="F356" s="3" t="s">
        <v>1292</v>
      </c>
      <c r="G356" s="171" t="s">
        <v>1305</v>
      </c>
      <c r="H356" s="14" t="s">
        <v>257</v>
      </c>
      <c r="I356" s="186">
        <v>0.6</v>
      </c>
      <c r="J356" s="171">
        <v>470000000</v>
      </c>
      <c r="K356" s="3" t="s">
        <v>55</v>
      </c>
      <c r="L356" s="2" t="s">
        <v>1261</v>
      </c>
      <c r="M356" s="3" t="s">
        <v>1162</v>
      </c>
      <c r="N356" s="1" t="s">
        <v>1163</v>
      </c>
      <c r="O356" s="53" t="s">
        <v>1253</v>
      </c>
      <c r="P356" s="52" t="s">
        <v>1227</v>
      </c>
      <c r="Q356" s="189"/>
      <c r="R356" s="189"/>
      <c r="S356" s="189"/>
      <c r="T356" s="189"/>
      <c r="U356" s="253">
        <v>0</v>
      </c>
      <c r="V356" s="253">
        <v>0</v>
      </c>
      <c r="W356" s="189" t="s">
        <v>1166</v>
      </c>
      <c r="X356" s="40" t="s">
        <v>63</v>
      </c>
      <c r="Y356" s="14">
        <v>11</v>
      </c>
      <c r="Z356" s="71"/>
      <c r="AA356" s="233"/>
      <c r="AB356" s="233"/>
      <c r="AC356" s="233"/>
      <c r="AD356" s="233"/>
      <c r="AE356" s="233"/>
      <c r="AF356" s="233"/>
      <c r="AG356" s="233"/>
      <c r="AH356" s="233"/>
      <c r="AI356" s="233"/>
      <c r="AJ356" s="233"/>
      <c r="AK356" s="233"/>
      <c r="AL356" s="233"/>
    </row>
    <row r="357" spans="2:38" s="232" customFormat="1" ht="57" customHeight="1">
      <c r="B357" s="28" t="s">
        <v>1306</v>
      </c>
      <c r="C357" s="187" t="s">
        <v>14</v>
      </c>
      <c r="D357" s="3" t="s">
        <v>1291</v>
      </c>
      <c r="E357" s="3" t="s">
        <v>1292</v>
      </c>
      <c r="F357" s="3" t="s">
        <v>1292</v>
      </c>
      <c r="G357" s="171" t="s">
        <v>1305</v>
      </c>
      <c r="H357" s="14" t="s">
        <v>257</v>
      </c>
      <c r="I357" s="186">
        <v>0.6</v>
      </c>
      <c r="J357" s="171">
        <v>470000000</v>
      </c>
      <c r="K357" s="3" t="s">
        <v>55</v>
      </c>
      <c r="L357" s="2" t="s">
        <v>1264</v>
      </c>
      <c r="M357" s="3" t="s">
        <v>1162</v>
      </c>
      <c r="N357" s="1" t="s">
        <v>1163</v>
      </c>
      <c r="O357" s="53" t="s">
        <v>1253</v>
      </c>
      <c r="P357" s="52" t="s">
        <v>1227</v>
      </c>
      <c r="Q357" s="189"/>
      <c r="R357" s="189"/>
      <c r="S357" s="189"/>
      <c r="T357" s="189"/>
      <c r="U357" s="245">
        <v>1120000</v>
      </c>
      <c r="V357" s="245">
        <f>U357*1.12</f>
        <v>1254400.0000000002</v>
      </c>
      <c r="W357" s="189" t="s">
        <v>1166</v>
      </c>
      <c r="X357" s="40" t="s">
        <v>63</v>
      </c>
      <c r="Y357" s="14"/>
      <c r="Z357" s="71"/>
      <c r="AA357" s="233"/>
      <c r="AB357" s="233"/>
      <c r="AC357" s="233"/>
      <c r="AD357" s="233"/>
      <c r="AE357" s="233"/>
      <c r="AF357" s="233"/>
      <c r="AG357" s="233"/>
      <c r="AH357" s="233"/>
      <c r="AI357" s="233"/>
      <c r="AJ357" s="233"/>
      <c r="AK357" s="233"/>
      <c r="AL357" s="233"/>
    </row>
    <row r="358" spans="2:38" s="232" customFormat="1" ht="55.5" customHeight="1">
      <c r="B358" s="28" t="s">
        <v>1307</v>
      </c>
      <c r="C358" s="3" t="s">
        <v>327</v>
      </c>
      <c r="D358" s="3" t="s">
        <v>1308</v>
      </c>
      <c r="E358" s="3" t="s">
        <v>1309</v>
      </c>
      <c r="F358" s="3" t="s">
        <v>1310</v>
      </c>
      <c r="G358" s="3" t="s">
        <v>1311</v>
      </c>
      <c r="H358" s="21" t="s">
        <v>31</v>
      </c>
      <c r="I358" s="51">
        <v>0.7</v>
      </c>
      <c r="J358" s="3">
        <v>470000000</v>
      </c>
      <c r="K358" s="3" t="s">
        <v>55</v>
      </c>
      <c r="L358" s="2" t="s">
        <v>1312</v>
      </c>
      <c r="M358" s="3" t="s">
        <v>1313</v>
      </c>
      <c r="N358" s="1" t="s">
        <v>1163</v>
      </c>
      <c r="O358" s="10" t="s">
        <v>1314</v>
      </c>
      <c r="P358" s="52" t="s">
        <v>1227</v>
      </c>
      <c r="Q358" s="1"/>
      <c r="R358" s="1"/>
      <c r="S358" s="1"/>
      <c r="T358" s="1"/>
      <c r="U358" s="253">
        <v>0</v>
      </c>
      <c r="V358" s="253">
        <v>0</v>
      </c>
      <c r="W358" s="1" t="s">
        <v>1228</v>
      </c>
      <c r="X358" s="39" t="s">
        <v>63</v>
      </c>
      <c r="Y358" s="28">
        <v>20.21</v>
      </c>
      <c r="Z358" s="71"/>
      <c r="AA358" s="233"/>
      <c r="AB358" s="233"/>
      <c r="AC358" s="233"/>
      <c r="AD358" s="233"/>
      <c r="AE358" s="233"/>
      <c r="AF358" s="233"/>
      <c r="AG358" s="233"/>
      <c r="AH358" s="233"/>
      <c r="AI358" s="233"/>
      <c r="AJ358" s="233"/>
      <c r="AK358" s="233"/>
      <c r="AL358" s="233"/>
    </row>
    <row r="359" spans="2:38" s="232" customFormat="1" ht="55.5" customHeight="1">
      <c r="B359" s="28" t="s">
        <v>1315</v>
      </c>
      <c r="C359" s="3" t="s">
        <v>327</v>
      </c>
      <c r="D359" s="3" t="s">
        <v>1308</v>
      </c>
      <c r="E359" s="3" t="s">
        <v>1309</v>
      </c>
      <c r="F359" s="3" t="s">
        <v>1310</v>
      </c>
      <c r="G359" s="3" t="s">
        <v>1311</v>
      </c>
      <c r="H359" s="21" t="s">
        <v>31</v>
      </c>
      <c r="I359" s="51">
        <v>0.7</v>
      </c>
      <c r="J359" s="3">
        <v>470000000</v>
      </c>
      <c r="K359" s="3" t="s">
        <v>55</v>
      </c>
      <c r="L359" s="2" t="s">
        <v>1312</v>
      </c>
      <c r="M359" s="3" t="s">
        <v>1313</v>
      </c>
      <c r="N359" s="1" t="s">
        <v>1163</v>
      </c>
      <c r="O359" s="10" t="s">
        <v>1314</v>
      </c>
      <c r="P359" s="52" t="s">
        <v>1227</v>
      </c>
      <c r="Q359" s="1"/>
      <c r="R359" s="1"/>
      <c r="S359" s="1"/>
      <c r="T359" s="1"/>
      <c r="U359" s="245">
        <v>2574118</v>
      </c>
      <c r="V359" s="245">
        <f>U359*1.12</f>
        <v>2883012.16</v>
      </c>
      <c r="W359" s="1" t="s">
        <v>1228</v>
      </c>
      <c r="X359" s="39" t="s">
        <v>63</v>
      </c>
      <c r="Y359" s="28"/>
      <c r="Z359" s="71"/>
      <c r="AA359" s="233"/>
      <c r="AB359" s="233"/>
      <c r="AC359" s="233"/>
      <c r="AD359" s="233"/>
      <c r="AE359" s="233"/>
      <c r="AF359" s="233"/>
      <c r="AG359" s="233"/>
      <c r="AH359" s="233"/>
      <c r="AI359" s="233"/>
      <c r="AJ359" s="233"/>
      <c r="AK359" s="233"/>
      <c r="AL359" s="233"/>
    </row>
    <row r="360" spans="2:38" s="232" customFormat="1" ht="63.75" customHeight="1">
      <c r="B360" s="28" t="s">
        <v>1316</v>
      </c>
      <c r="C360" s="3" t="s">
        <v>327</v>
      </c>
      <c r="D360" s="3" t="s">
        <v>1308</v>
      </c>
      <c r="E360" s="3" t="s">
        <v>1309</v>
      </c>
      <c r="F360" s="3" t="s">
        <v>1310</v>
      </c>
      <c r="G360" s="3" t="s">
        <v>1317</v>
      </c>
      <c r="H360" s="21" t="s">
        <v>31</v>
      </c>
      <c r="I360" s="51">
        <v>0.7</v>
      </c>
      <c r="J360" s="3">
        <v>470000000</v>
      </c>
      <c r="K360" s="3" t="s">
        <v>55</v>
      </c>
      <c r="L360" s="2" t="s">
        <v>1312</v>
      </c>
      <c r="M360" s="3" t="s">
        <v>1318</v>
      </c>
      <c r="N360" s="1" t="s">
        <v>1163</v>
      </c>
      <c r="O360" s="10" t="s">
        <v>1314</v>
      </c>
      <c r="P360" s="52" t="s">
        <v>1227</v>
      </c>
      <c r="Q360" s="1"/>
      <c r="R360" s="1"/>
      <c r="S360" s="1"/>
      <c r="T360" s="1"/>
      <c r="U360" s="253">
        <v>0</v>
      </c>
      <c r="V360" s="253">
        <v>0</v>
      </c>
      <c r="W360" s="1" t="s">
        <v>1228</v>
      </c>
      <c r="X360" s="40" t="s">
        <v>63</v>
      </c>
      <c r="Y360" s="28">
        <v>20.21</v>
      </c>
      <c r="Z360" s="71"/>
      <c r="AA360" s="233"/>
      <c r="AB360" s="233"/>
      <c r="AC360" s="233"/>
      <c r="AD360" s="233"/>
      <c r="AE360" s="233"/>
      <c r="AF360" s="233"/>
      <c r="AG360" s="233"/>
      <c r="AH360" s="233"/>
      <c r="AI360" s="233"/>
      <c r="AJ360" s="233"/>
      <c r="AK360" s="233"/>
      <c r="AL360" s="233"/>
    </row>
    <row r="361" spans="2:38" s="232" customFormat="1" ht="63.75" customHeight="1">
      <c r="B361" s="28" t="s">
        <v>1319</v>
      </c>
      <c r="C361" s="3" t="s">
        <v>327</v>
      </c>
      <c r="D361" s="3" t="s">
        <v>1308</v>
      </c>
      <c r="E361" s="3" t="s">
        <v>1309</v>
      </c>
      <c r="F361" s="3" t="s">
        <v>1310</v>
      </c>
      <c r="G361" s="3" t="s">
        <v>1317</v>
      </c>
      <c r="H361" s="21" t="s">
        <v>31</v>
      </c>
      <c r="I361" s="51">
        <v>0.7</v>
      </c>
      <c r="J361" s="3">
        <v>470000000</v>
      </c>
      <c r="K361" s="3" t="s">
        <v>55</v>
      </c>
      <c r="L361" s="2" t="s">
        <v>1312</v>
      </c>
      <c r="M361" s="3" t="s">
        <v>1318</v>
      </c>
      <c r="N361" s="1" t="s">
        <v>1163</v>
      </c>
      <c r="O361" s="10" t="s">
        <v>1314</v>
      </c>
      <c r="P361" s="52" t="s">
        <v>1227</v>
      </c>
      <c r="Q361" s="1"/>
      <c r="R361" s="1"/>
      <c r="S361" s="1"/>
      <c r="T361" s="1"/>
      <c r="U361" s="245">
        <v>894561</v>
      </c>
      <c r="V361" s="245">
        <f>U361*1.12</f>
        <v>1001908.3200000001</v>
      </c>
      <c r="W361" s="1" t="s">
        <v>1228</v>
      </c>
      <c r="X361" s="40" t="s">
        <v>63</v>
      </c>
      <c r="Y361" s="28"/>
      <c r="Z361" s="71"/>
      <c r="AA361" s="233"/>
      <c r="AB361" s="233"/>
      <c r="AC361" s="233"/>
      <c r="AD361" s="233"/>
      <c r="AE361" s="233"/>
      <c r="AF361" s="233"/>
      <c r="AG361" s="233"/>
      <c r="AH361" s="233"/>
      <c r="AI361" s="233"/>
      <c r="AJ361" s="233"/>
      <c r="AK361" s="233"/>
      <c r="AL361" s="233"/>
    </row>
    <row r="362" spans="2:38" s="232" customFormat="1" ht="64.5" customHeight="1">
      <c r="B362" s="28" t="s">
        <v>1320</v>
      </c>
      <c r="C362" s="3" t="s">
        <v>327</v>
      </c>
      <c r="D362" s="3" t="s">
        <v>1321</v>
      </c>
      <c r="E362" s="3" t="s">
        <v>1322</v>
      </c>
      <c r="F362" s="3" t="s">
        <v>1323</v>
      </c>
      <c r="G362" s="3" t="s">
        <v>1324</v>
      </c>
      <c r="H362" s="21" t="s">
        <v>31</v>
      </c>
      <c r="I362" s="51">
        <v>0.7</v>
      </c>
      <c r="J362" s="3">
        <v>470000000</v>
      </c>
      <c r="K362" s="3" t="s">
        <v>55</v>
      </c>
      <c r="L362" s="2" t="s">
        <v>1312</v>
      </c>
      <c r="M362" s="3" t="s">
        <v>1325</v>
      </c>
      <c r="N362" s="1" t="s">
        <v>1163</v>
      </c>
      <c r="O362" s="10" t="s">
        <v>1314</v>
      </c>
      <c r="P362" s="52" t="s">
        <v>1227</v>
      </c>
      <c r="Q362" s="1"/>
      <c r="R362" s="1"/>
      <c r="S362" s="1"/>
      <c r="T362" s="1"/>
      <c r="U362" s="253">
        <v>0</v>
      </c>
      <c r="V362" s="253">
        <v>0</v>
      </c>
      <c r="W362" s="1" t="s">
        <v>1244</v>
      </c>
      <c r="X362" s="39" t="s">
        <v>63</v>
      </c>
      <c r="Y362" s="28">
        <v>7</v>
      </c>
      <c r="Z362" s="71"/>
      <c r="AA362" s="233"/>
      <c r="AB362" s="233"/>
      <c r="AC362" s="233"/>
      <c r="AD362" s="233"/>
      <c r="AE362" s="233"/>
      <c r="AF362" s="233"/>
      <c r="AG362" s="233"/>
      <c r="AH362" s="233"/>
      <c r="AI362" s="233"/>
      <c r="AJ362" s="233"/>
      <c r="AK362" s="233"/>
      <c r="AL362" s="233"/>
    </row>
    <row r="363" spans="2:38" s="232" customFormat="1" ht="64.5" customHeight="1">
      <c r="B363" s="28" t="s">
        <v>1326</v>
      </c>
      <c r="C363" s="3" t="s">
        <v>327</v>
      </c>
      <c r="D363" s="3" t="s">
        <v>1321</v>
      </c>
      <c r="E363" s="3" t="s">
        <v>1322</v>
      </c>
      <c r="F363" s="3" t="s">
        <v>1323</v>
      </c>
      <c r="G363" s="3" t="s">
        <v>1324</v>
      </c>
      <c r="H363" s="21" t="s">
        <v>257</v>
      </c>
      <c r="I363" s="51">
        <v>0.7</v>
      </c>
      <c r="J363" s="3">
        <v>470000000</v>
      </c>
      <c r="K363" s="3" t="s">
        <v>55</v>
      </c>
      <c r="L363" s="2" t="s">
        <v>1312</v>
      </c>
      <c r="M363" s="3" t="s">
        <v>1325</v>
      </c>
      <c r="N363" s="1" t="s">
        <v>1163</v>
      </c>
      <c r="O363" s="10" t="s">
        <v>1314</v>
      </c>
      <c r="P363" s="52" t="s">
        <v>1227</v>
      </c>
      <c r="Q363" s="1"/>
      <c r="R363" s="1"/>
      <c r="S363" s="1"/>
      <c r="T363" s="1"/>
      <c r="U363" s="245">
        <v>5726023</v>
      </c>
      <c r="V363" s="245">
        <f>U363*1.12</f>
        <v>6413145.760000001</v>
      </c>
      <c r="W363" s="1" t="s">
        <v>1244</v>
      </c>
      <c r="X363" s="39" t="s">
        <v>63</v>
      </c>
      <c r="Y363" s="28"/>
      <c r="Z363" s="71"/>
      <c r="AA363" s="233"/>
      <c r="AB363" s="233"/>
      <c r="AC363" s="233"/>
      <c r="AD363" s="233"/>
      <c r="AE363" s="233"/>
      <c r="AF363" s="233"/>
      <c r="AG363" s="233"/>
      <c r="AH363" s="233"/>
      <c r="AI363" s="233"/>
      <c r="AJ363" s="233"/>
      <c r="AK363" s="233"/>
      <c r="AL363" s="233"/>
    </row>
    <row r="364" spans="2:38" s="232" customFormat="1" ht="72" customHeight="1">
      <c r="B364" s="28" t="s">
        <v>1327</v>
      </c>
      <c r="C364" s="3" t="s">
        <v>327</v>
      </c>
      <c r="D364" s="3" t="s">
        <v>1328</v>
      </c>
      <c r="E364" s="3" t="s">
        <v>1329</v>
      </c>
      <c r="F364" s="3" t="s">
        <v>1329</v>
      </c>
      <c r="G364" s="3"/>
      <c r="H364" s="21" t="s">
        <v>31</v>
      </c>
      <c r="I364" s="39">
        <v>0.5</v>
      </c>
      <c r="J364" s="3">
        <v>470000000</v>
      </c>
      <c r="K364" s="3" t="s">
        <v>55</v>
      </c>
      <c r="L364" s="2" t="s">
        <v>1330</v>
      </c>
      <c r="M364" s="25" t="s">
        <v>1331</v>
      </c>
      <c r="N364" s="1" t="s">
        <v>1163</v>
      </c>
      <c r="O364" s="10" t="s">
        <v>1314</v>
      </c>
      <c r="P364" s="36" t="s">
        <v>1332</v>
      </c>
      <c r="Q364" s="1"/>
      <c r="R364" s="1"/>
      <c r="S364" s="1"/>
      <c r="T364" s="1"/>
      <c r="U364" s="253">
        <v>0</v>
      </c>
      <c r="V364" s="253">
        <v>0</v>
      </c>
      <c r="W364" s="1" t="s">
        <v>1244</v>
      </c>
      <c r="X364" s="40" t="s">
        <v>63</v>
      </c>
      <c r="Y364" s="28" t="s">
        <v>1333</v>
      </c>
      <c r="Z364" s="71"/>
      <c r="AA364" s="233"/>
      <c r="AB364" s="233"/>
      <c r="AC364" s="233"/>
      <c r="AD364" s="233"/>
      <c r="AE364" s="233"/>
      <c r="AF364" s="233"/>
      <c r="AG364" s="233"/>
      <c r="AH364" s="233"/>
      <c r="AI364" s="233"/>
      <c r="AJ364" s="233"/>
      <c r="AK364" s="233"/>
      <c r="AL364" s="233"/>
    </row>
    <row r="365" spans="2:38" s="232" customFormat="1" ht="72" customHeight="1">
      <c r="B365" s="28" t="s">
        <v>1334</v>
      </c>
      <c r="C365" s="3" t="s">
        <v>327</v>
      </c>
      <c r="D365" s="3" t="s">
        <v>1328</v>
      </c>
      <c r="E365" s="3" t="s">
        <v>1329</v>
      </c>
      <c r="F365" s="3" t="s">
        <v>1329</v>
      </c>
      <c r="G365" s="3" t="s">
        <v>1335</v>
      </c>
      <c r="H365" s="21" t="s">
        <v>31</v>
      </c>
      <c r="I365" s="39">
        <v>0.5</v>
      </c>
      <c r="J365" s="3">
        <v>470000000</v>
      </c>
      <c r="K365" s="3" t="s">
        <v>55</v>
      </c>
      <c r="L365" s="2" t="s">
        <v>1330</v>
      </c>
      <c r="M365" s="25" t="s">
        <v>1336</v>
      </c>
      <c r="N365" s="1" t="s">
        <v>1163</v>
      </c>
      <c r="O365" s="10" t="s">
        <v>1314</v>
      </c>
      <c r="P365" s="36" t="s">
        <v>1332</v>
      </c>
      <c r="Q365" s="1"/>
      <c r="R365" s="1"/>
      <c r="S365" s="1"/>
      <c r="T365" s="1"/>
      <c r="U365" s="245">
        <v>34919610</v>
      </c>
      <c r="V365" s="245">
        <f>U365*1.12</f>
        <v>39109963.2</v>
      </c>
      <c r="W365" s="1" t="s">
        <v>1244</v>
      </c>
      <c r="X365" s="40" t="s">
        <v>63</v>
      </c>
      <c r="Y365" s="28"/>
      <c r="Z365" s="71"/>
      <c r="AA365" s="233"/>
      <c r="AB365" s="233"/>
      <c r="AC365" s="233"/>
      <c r="AD365" s="233"/>
      <c r="AE365" s="233"/>
      <c r="AF365" s="233"/>
      <c r="AG365" s="233"/>
      <c r="AH365" s="233"/>
      <c r="AI365" s="233"/>
      <c r="AJ365" s="233"/>
      <c r="AK365" s="233"/>
      <c r="AL365" s="233"/>
    </row>
    <row r="366" spans="2:38" s="232" customFormat="1" ht="75.75" customHeight="1">
      <c r="B366" s="28" t="s">
        <v>1342</v>
      </c>
      <c r="C366" s="3" t="s">
        <v>327</v>
      </c>
      <c r="D366" s="3" t="s">
        <v>1343</v>
      </c>
      <c r="E366" s="3" t="s">
        <v>1344</v>
      </c>
      <c r="F366" s="3" t="s">
        <v>1345</v>
      </c>
      <c r="G366" s="3" t="s">
        <v>1346</v>
      </c>
      <c r="H366" s="3" t="s">
        <v>31</v>
      </c>
      <c r="I366" s="51">
        <v>0.5</v>
      </c>
      <c r="J366" s="3">
        <v>470000000</v>
      </c>
      <c r="K366" s="3" t="s">
        <v>55</v>
      </c>
      <c r="L366" s="2" t="s">
        <v>1312</v>
      </c>
      <c r="M366" s="25" t="s">
        <v>1347</v>
      </c>
      <c r="N366" s="1" t="s">
        <v>1163</v>
      </c>
      <c r="O366" s="10" t="s">
        <v>1314</v>
      </c>
      <c r="P366" s="36" t="s">
        <v>1332</v>
      </c>
      <c r="Q366" s="1"/>
      <c r="R366" s="1"/>
      <c r="S366" s="1"/>
      <c r="T366" s="1"/>
      <c r="U366" s="253">
        <v>0</v>
      </c>
      <c r="V366" s="253">
        <v>0</v>
      </c>
      <c r="W366" s="1" t="s">
        <v>1244</v>
      </c>
      <c r="X366" s="39" t="s">
        <v>63</v>
      </c>
      <c r="Y366" s="28">
        <v>20.21</v>
      </c>
      <c r="Z366" s="71"/>
      <c r="AA366" s="233"/>
      <c r="AB366" s="233"/>
      <c r="AC366" s="233"/>
      <c r="AD366" s="233"/>
      <c r="AE366" s="233"/>
      <c r="AF366" s="233"/>
      <c r="AG366" s="233"/>
      <c r="AH366" s="233"/>
      <c r="AI366" s="233"/>
      <c r="AJ366" s="233"/>
      <c r="AK366" s="233"/>
      <c r="AL366" s="233"/>
    </row>
    <row r="367" spans="2:38" s="232" customFormat="1" ht="75.75" customHeight="1">
      <c r="B367" s="28" t="s">
        <v>1348</v>
      </c>
      <c r="C367" s="3" t="s">
        <v>327</v>
      </c>
      <c r="D367" s="3" t="s">
        <v>1343</v>
      </c>
      <c r="E367" s="3" t="s">
        <v>1344</v>
      </c>
      <c r="F367" s="3" t="s">
        <v>1345</v>
      </c>
      <c r="G367" s="3" t="s">
        <v>1346</v>
      </c>
      <c r="H367" s="3" t="s">
        <v>31</v>
      </c>
      <c r="I367" s="51">
        <v>0.5</v>
      </c>
      <c r="J367" s="3">
        <v>470000000</v>
      </c>
      <c r="K367" s="3" t="s">
        <v>55</v>
      </c>
      <c r="L367" s="2" t="s">
        <v>1312</v>
      </c>
      <c r="M367" s="25" t="s">
        <v>1347</v>
      </c>
      <c r="N367" s="1" t="s">
        <v>1163</v>
      </c>
      <c r="O367" s="10" t="s">
        <v>1314</v>
      </c>
      <c r="P367" s="36" t="s">
        <v>1332</v>
      </c>
      <c r="Q367" s="1"/>
      <c r="R367" s="1"/>
      <c r="S367" s="1"/>
      <c r="T367" s="1"/>
      <c r="U367" s="245">
        <v>2342323</v>
      </c>
      <c r="V367" s="245">
        <f>U367*1.12</f>
        <v>2623401.7600000002</v>
      </c>
      <c r="W367" s="1" t="s">
        <v>1244</v>
      </c>
      <c r="X367" s="39" t="s">
        <v>63</v>
      </c>
      <c r="Y367" s="28"/>
      <c r="Z367" s="71"/>
      <c r="AA367" s="233"/>
      <c r="AB367" s="233"/>
      <c r="AC367" s="233"/>
      <c r="AD367" s="233"/>
      <c r="AE367" s="233"/>
      <c r="AF367" s="233"/>
      <c r="AG367" s="233"/>
      <c r="AH367" s="233"/>
      <c r="AI367" s="233"/>
      <c r="AJ367" s="233"/>
      <c r="AK367" s="233"/>
      <c r="AL367" s="233"/>
    </row>
    <row r="368" spans="2:38" s="232" customFormat="1" ht="74.25" customHeight="1">
      <c r="B368" s="28" t="s">
        <v>1349</v>
      </c>
      <c r="C368" s="3" t="s">
        <v>327</v>
      </c>
      <c r="D368" s="3" t="s">
        <v>1350</v>
      </c>
      <c r="E368" s="3" t="s">
        <v>1351</v>
      </c>
      <c r="F368" s="3" t="s">
        <v>1351</v>
      </c>
      <c r="G368" s="3" t="s">
        <v>1352</v>
      </c>
      <c r="H368" s="28" t="s">
        <v>31</v>
      </c>
      <c r="I368" s="51">
        <v>0.7</v>
      </c>
      <c r="J368" s="3">
        <v>470000000</v>
      </c>
      <c r="K368" s="3" t="s">
        <v>55</v>
      </c>
      <c r="L368" s="2" t="s">
        <v>1312</v>
      </c>
      <c r="M368" s="25" t="s">
        <v>1353</v>
      </c>
      <c r="N368" s="1" t="s">
        <v>1163</v>
      </c>
      <c r="O368" s="10" t="s">
        <v>1314</v>
      </c>
      <c r="P368" s="36" t="s">
        <v>1332</v>
      </c>
      <c r="Q368" s="1"/>
      <c r="R368" s="1"/>
      <c r="S368" s="1"/>
      <c r="T368" s="1"/>
      <c r="U368" s="253">
        <v>0</v>
      </c>
      <c r="V368" s="253">
        <v>0</v>
      </c>
      <c r="W368" s="1" t="s">
        <v>1244</v>
      </c>
      <c r="X368" s="40" t="s">
        <v>63</v>
      </c>
      <c r="Y368" s="28" t="s">
        <v>1354</v>
      </c>
      <c r="Z368" s="71"/>
      <c r="AA368" s="233"/>
      <c r="AB368" s="233"/>
      <c r="AC368" s="233"/>
      <c r="AD368" s="233"/>
      <c r="AE368" s="233"/>
      <c r="AF368" s="233"/>
      <c r="AG368" s="233"/>
      <c r="AH368" s="233"/>
      <c r="AI368" s="233"/>
      <c r="AJ368" s="233"/>
      <c r="AK368" s="233"/>
      <c r="AL368" s="233"/>
    </row>
    <row r="369" spans="2:38" s="232" customFormat="1" ht="74.25" customHeight="1">
      <c r="B369" s="28" t="s">
        <v>1355</v>
      </c>
      <c r="C369" s="3" t="s">
        <v>327</v>
      </c>
      <c r="D369" s="3" t="s">
        <v>1350</v>
      </c>
      <c r="E369" s="3" t="s">
        <v>1351</v>
      </c>
      <c r="F369" s="3" t="s">
        <v>1351</v>
      </c>
      <c r="G369" s="3" t="s">
        <v>1352</v>
      </c>
      <c r="H369" s="28" t="s">
        <v>54</v>
      </c>
      <c r="I369" s="51">
        <v>0.7</v>
      </c>
      <c r="J369" s="3">
        <v>470000000</v>
      </c>
      <c r="K369" s="3" t="s">
        <v>55</v>
      </c>
      <c r="L369" s="2" t="s">
        <v>1312</v>
      </c>
      <c r="M369" s="25" t="s">
        <v>1353</v>
      </c>
      <c r="N369" s="1" t="s">
        <v>1163</v>
      </c>
      <c r="O369" s="10" t="s">
        <v>1314</v>
      </c>
      <c r="P369" s="36" t="s">
        <v>1332</v>
      </c>
      <c r="Q369" s="1"/>
      <c r="R369" s="1"/>
      <c r="S369" s="1"/>
      <c r="T369" s="1"/>
      <c r="U369" s="245">
        <v>357245024</v>
      </c>
      <c r="V369" s="245">
        <f>U369*1.12</f>
        <v>400114426.88000005</v>
      </c>
      <c r="W369" s="1" t="s">
        <v>1244</v>
      </c>
      <c r="X369" s="40" t="s">
        <v>63</v>
      </c>
      <c r="Y369" s="28"/>
      <c r="Z369" s="71"/>
      <c r="AA369" s="233"/>
      <c r="AB369" s="233"/>
      <c r="AC369" s="233"/>
      <c r="AD369" s="233"/>
      <c r="AE369" s="233"/>
      <c r="AF369" s="233"/>
      <c r="AG369" s="233"/>
      <c r="AH369" s="233"/>
      <c r="AI369" s="233"/>
      <c r="AJ369" s="233"/>
      <c r="AK369" s="233"/>
      <c r="AL369" s="233"/>
    </row>
    <row r="370" spans="2:38" s="232" customFormat="1" ht="74.25" customHeight="1">
      <c r="B370" s="28" t="s">
        <v>1356</v>
      </c>
      <c r="C370" s="3" t="s">
        <v>327</v>
      </c>
      <c r="D370" s="3" t="s">
        <v>1357</v>
      </c>
      <c r="E370" s="3" t="s">
        <v>1358</v>
      </c>
      <c r="F370" s="3" t="s">
        <v>1358</v>
      </c>
      <c r="G370" s="3" t="s">
        <v>1359</v>
      </c>
      <c r="H370" s="21" t="s">
        <v>31</v>
      </c>
      <c r="I370" s="51">
        <v>0.7</v>
      </c>
      <c r="J370" s="3">
        <v>470000000</v>
      </c>
      <c r="K370" s="3" t="s">
        <v>55</v>
      </c>
      <c r="L370" s="1" t="s">
        <v>1360</v>
      </c>
      <c r="M370" s="25" t="s">
        <v>1361</v>
      </c>
      <c r="N370" s="1" t="s">
        <v>1163</v>
      </c>
      <c r="O370" s="10" t="s">
        <v>1314</v>
      </c>
      <c r="P370" s="36" t="s">
        <v>1332</v>
      </c>
      <c r="Q370" s="1"/>
      <c r="R370" s="1"/>
      <c r="S370" s="1"/>
      <c r="T370" s="1"/>
      <c r="U370" s="253">
        <v>0</v>
      </c>
      <c r="V370" s="253">
        <v>0</v>
      </c>
      <c r="W370" s="1" t="s">
        <v>1228</v>
      </c>
      <c r="X370" s="40" t="s">
        <v>63</v>
      </c>
      <c r="Y370" s="28" t="s">
        <v>1354</v>
      </c>
      <c r="Z370" s="71"/>
      <c r="AA370" s="233"/>
      <c r="AB370" s="233"/>
      <c r="AC370" s="233"/>
      <c r="AD370" s="233"/>
      <c r="AE370" s="233"/>
      <c r="AF370" s="233"/>
      <c r="AG370" s="233"/>
      <c r="AH370" s="233"/>
      <c r="AI370" s="233"/>
      <c r="AJ370" s="233"/>
      <c r="AK370" s="233"/>
      <c r="AL370" s="233"/>
    </row>
    <row r="371" spans="2:38" s="232" customFormat="1" ht="74.25" customHeight="1">
      <c r="B371" s="28" t="s">
        <v>1362</v>
      </c>
      <c r="C371" s="3" t="s">
        <v>327</v>
      </c>
      <c r="D371" s="3" t="s">
        <v>1357</v>
      </c>
      <c r="E371" s="3" t="s">
        <v>1358</v>
      </c>
      <c r="F371" s="3" t="s">
        <v>1358</v>
      </c>
      <c r="G371" s="3" t="s">
        <v>1359</v>
      </c>
      <c r="H371" s="21" t="s">
        <v>54</v>
      </c>
      <c r="I371" s="51">
        <v>0.7</v>
      </c>
      <c r="J371" s="3">
        <v>470000000</v>
      </c>
      <c r="K371" s="3" t="s">
        <v>55</v>
      </c>
      <c r="L371" s="1" t="s">
        <v>1360</v>
      </c>
      <c r="M371" s="25" t="s">
        <v>1361</v>
      </c>
      <c r="N371" s="1" t="s">
        <v>1163</v>
      </c>
      <c r="O371" s="10" t="s">
        <v>1314</v>
      </c>
      <c r="P371" s="36" t="s">
        <v>1332</v>
      </c>
      <c r="Q371" s="1"/>
      <c r="R371" s="1"/>
      <c r="S371" s="1"/>
      <c r="T371" s="1"/>
      <c r="U371" s="245">
        <v>33273240</v>
      </c>
      <c r="V371" s="245">
        <f>U371*1.12</f>
        <v>37266028.800000004</v>
      </c>
      <c r="W371" s="1" t="s">
        <v>1228</v>
      </c>
      <c r="X371" s="40" t="s">
        <v>63</v>
      </c>
      <c r="Y371" s="28"/>
      <c r="Z371" s="71"/>
      <c r="AA371" s="233"/>
      <c r="AB371" s="233"/>
      <c r="AC371" s="233"/>
      <c r="AD371" s="233"/>
      <c r="AE371" s="233"/>
      <c r="AF371" s="233"/>
      <c r="AG371" s="233"/>
      <c r="AH371" s="233"/>
      <c r="AI371" s="233"/>
      <c r="AJ371" s="233"/>
      <c r="AK371" s="233"/>
      <c r="AL371" s="233"/>
    </row>
    <row r="372" spans="2:38" s="232" customFormat="1" ht="75" customHeight="1">
      <c r="B372" s="28" t="s">
        <v>1363</v>
      </c>
      <c r="C372" s="3" t="s">
        <v>327</v>
      </c>
      <c r="D372" s="3" t="s">
        <v>1364</v>
      </c>
      <c r="E372" s="3" t="s">
        <v>1365</v>
      </c>
      <c r="F372" s="3" t="s">
        <v>1366</v>
      </c>
      <c r="G372" s="3" t="s">
        <v>1367</v>
      </c>
      <c r="H372" s="21" t="s">
        <v>31</v>
      </c>
      <c r="I372" s="51">
        <v>0.7</v>
      </c>
      <c r="J372" s="3">
        <v>470000000</v>
      </c>
      <c r="K372" s="3" t="s">
        <v>55</v>
      </c>
      <c r="L372" s="2" t="s">
        <v>1312</v>
      </c>
      <c r="M372" s="3" t="s">
        <v>1368</v>
      </c>
      <c r="N372" s="1" t="s">
        <v>1163</v>
      </c>
      <c r="O372" s="10" t="s">
        <v>1314</v>
      </c>
      <c r="P372" s="36" t="s">
        <v>1332</v>
      </c>
      <c r="Q372" s="1"/>
      <c r="R372" s="1"/>
      <c r="S372" s="1"/>
      <c r="T372" s="1"/>
      <c r="U372" s="253">
        <v>0</v>
      </c>
      <c r="V372" s="253">
        <v>0</v>
      </c>
      <c r="W372" s="1" t="s">
        <v>1244</v>
      </c>
      <c r="X372" s="39" t="s">
        <v>63</v>
      </c>
      <c r="Y372" s="28">
        <v>20.21</v>
      </c>
      <c r="Z372" s="71"/>
      <c r="AA372" s="233"/>
      <c r="AB372" s="233"/>
      <c r="AC372" s="233"/>
      <c r="AD372" s="233"/>
      <c r="AE372" s="233"/>
      <c r="AF372" s="233"/>
      <c r="AG372" s="233"/>
      <c r="AH372" s="233"/>
      <c r="AI372" s="233"/>
      <c r="AJ372" s="233"/>
      <c r="AK372" s="233"/>
      <c r="AL372" s="233"/>
    </row>
    <row r="373" spans="2:38" s="232" customFormat="1" ht="75" customHeight="1">
      <c r="B373" s="28" t="s">
        <v>1369</v>
      </c>
      <c r="C373" s="3" t="s">
        <v>327</v>
      </c>
      <c r="D373" s="3" t="s">
        <v>1364</v>
      </c>
      <c r="E373" s="3" t="s">
        <v>1365</v>
      </c>
      <c r="F373" s="3" t="s">
        <v>1366</v>
      </c>
      <c r="G373" s="3" t="s">
        <v>1367</v>
      </c>
      <c r="H373" s="21" t="s">
        <v>31</v>
      </c>
      <c r="I373" s="51">
        <v>0.7</v>
      </c>
      <c r="J373" s="3">
        <v>470000000</v>
      </c>
      <c r="K373" s="3" t="s">
        <v>55</v>
      </c>
      <c r="L373" s="2" t="s">
        <v>1312</v>
      </c>
      <c r="M373" s="3" t="s">
        <v>1368</v>
      </c>
      <c r="N373" s="1" t="s">
        <v>1163</v>
      </c>
      <c r="O373" s="10" t="s">
        <v>1314</v>
      </c>
      <c r="P373" s="36" t="s">
        <v>1332</v>
      </c>
      <c r="Q373" s="1"/>
      <c r="R373" s="1"/>
      <c r="S373" s="1"/>
      <c r="T373" s="1"/>
      <c r="U373" s="245">
        <v>17732770</v>
      </c>
      <c r="V373" s="245">
        <f>U373*1.12</f>
        <v>19860702.400000002</v>
      </c>
      <c r="W373" s="1" t="s">
        <v>1244</v>
      </c>
      <c r="X373" s="39" t="s">
        <v>63</v>
      </c>
      <c r="Y373" s="28"/>
      <c r="Z373" s="71"/>
      <c r="AA373" s="233"/>
      <c r="AB373" s="233"/>
      <c r="AC373" s="233"/>
      <c r="AD373" s="233"/>
      <c r="AE373" s="233"/>
      <c r="AF373" s="233"/>
      <c r="AG373" s="233"/>
      <c r="AH373" s="233"/>
      <c r="AI373" s="233"/>
      <c r="AJ373" s="233"/>
      <c r="AK373" s="233"/>
      <c r="AL373" s="233"/>
    </row>
    <row r="374" spans="2:38" s="232" customFormat="1" ht="65.25" customHeight="1">
      <c r="B374" s="28" t="s">
        <v>1370</v>
      </c>
      <c r="C374" s="3" t="s">
        <v>327</v>
      </c>
      <c r="D374" s="3" t="s">
        <v>1371</v>
      </c>
      <c r="E374" s="3" t="s">
        <v>1372</v>
      </c>
      <c r="F374" s="3" t="s">
        <v>1373</v>
      </c>
      <c r="G374" s="3" t="s">
        <v>1374</v>
      </c>
      <c r="H374" s="21" t="s">
        <v>31</v>
      </c>
      <c r="I374" s="51">
        <v>1</v>
      </c>
      <c r="J374" s="3">
        <v>470000000</v>
      </c>
      <c r="K374" s="3" t="s">
        <v>55</v>
      </c>
      <c r="L374" s="2" t="s">
        <v>1375</v>
      </c>
      <c r="M374" s="25" t="s">
        <v>1376</v>
      </c>
      <c r="N374" s="1" t="s">
        <v>1163</v>
      </c>
      <c r="O374" s="53" t="s">
        <v>1377</v>
      </c>
      <c r="P374" s="52" t="s">
        <v>1227</v>
      </c>
      <c r="Q374" s="1"/>
      <c r="R374" s="1"/>
      <c r="S374" s="1"/>
      <c r="T374" s="1"/>
      <c r="U374" s="253">
        <v>0</v>
      </c>
      <c r="V374" s="253">
        <v>0</v>
      </c>
      <c r="W374" s="1" t="s">
        <v>1244</v>
      </c>
      <c r="X374" s="40" t="s">
        <v>63</v>
      </c>
      <c r="Y374" s="28">
        <v>7</v>
      </c>
      <c r="Z374" s="71"/>
      <c r="AA374" s="233"/>
      <c r="AB374" s="233"/>
      <c r="AC374" s="233"/>
      <c r="AD374" s="233"/>
      <c r="AE374" s="233"/>
      <c r="AF374" s="233"/>
      <c r="AG374" s="233"/>
      <c r="AH374" s="233"/>
      <c r="AI374" s="233"/>
      <c r="AJ374" s="233"/>
      <c r="AK374" s="233"/>
      <c r="AL374" s="233"/>
    </row>
    <row r="375" spans="2:38" s="232" customFormat="1" ht="65.25" customHeight="1">
      <c r="B375" s="28" t="s">
        <v>1378</v>
      </c>
      <c r="C375" s="3" t="s">
        <v>327</v>
      </c>
      <c r="D375" s="3" t="s">
        <v>1371</v>
      </c>
      <c r="E375" s="3" t="s">
        <v>1372</v>
      </c>
      <c r="F375" s="3" t="s">
        <v>1373</v>
      </c>
      <c r="G375" s="3" t="s">
        <v>1374</v>
      </c>
      <c r="H375" s="21" t="s">
        <v>54</v>
      </c>
      <c r="I375" s="51">
        <v>1</v>
      </c>
      <c r="J375" s="3">
        <v>470000000</v>
      </c>
      <c r="K375" s="3" t="s">
        <v>55</v>
      </c>
      <c r="L375" s="2" t="s">
        <v>1375</v>
      </c>
      <c r="M375" s="25" t="s">
        <v>1379</v>
      </c>
      <c r="N375" s="1" t="s">
        <v>1163</v>
      </c>
      <c r="O375" s="53" t="s">
        <v>1377</v>
      </c>
      <c r="P375" s="52" t="s">
        <v>1227</v>
      </c>
      <c r="Q375" s="1"/>
      <c r="R375" s="1"/>
      <c r="S375" s="1"/>
      <c r="T375" s="1"/>
      <c r="U375" s="245">
        <v>2804400</v>
      </c>
      <c r="V375" s="245">
        <f>U375*1.12</f>
        <v>3140928.0000000005</v>
      </c>
      <c r="W375" s="1" t="s">
        <v>1244</v>
      </c>
      <c r="X375" s="40" t="s">
        <v>63</v>
      </c>
      <c r="Y375" s="28"/>
      <c r="Z375" s="71"/>
      <c r="AA375" s="233"/>
      <c r="AB375" s="233"/>
      <c r="AC375" s="233"/>
      <c r="AD375" s="233"/>
      <c r="AE375" s="233"/>
      <c r="AF375" s="233"/>
      <c r="AG375" s="233"/>
      <c r="AH375" s="233"/>
      <c r="AI375" s="233"/>
      <c r="AJ375" s="233"/>
      <c r="AK375" s="233"/>
      <c r="AL375" s="233"/>
    </row>
    <row r="376" spans="2:38" s="232" customFormat="1" ht="65.25" customHeight="1">
      <c r="B376" s="28" t="s">
        <v>1380</v>
      </c>
      <c r="C376" s="3" t="s">
        <v>327</v>
      </c>
      <c r="D376" s="3" t="s">
        <v>1381</v>
      </c>
      <c r="E376" s="3" t="s">
        <v>1382</v>
      </c>
      <c r="F376" s="3" t="s">
        <v>1382</v>
      </c>
      <c r="G376" s="3" t="s">
        <v>1383</v>
      </c>
      <c r="H376" s="21" t="s">
        <v>31</v>
      </c>
      <c r="I376" s="51">
        <v>0.7</v>
      </c>
      <c r="J376" s="3">
        <v>470000000</v>
      </c>
      <c r="K376" s="3" t="s">
        <v>55</v>
      </c>
      <c r="L376" s="2" t="s">
        <v>1312</v>
      </c>
      <c r="M376" s="3" t="s">
        <v>1384</v>
      </c>
      <c r="N376" s="1" t="s">
        <v>1163</v>
      </c>
      <c r="O376" s="10" t="s">
        <v>1314</v>
      </c>
      <c r="P376" s="36" t="s">
        <v>1332</v>
      </c>
      <c r="Q376" s="1"/>
      <c r="R376" s="1"/>
      <c r="S376" s="1"/>
      <c r="T376" s="1"/>
      <c r="U376" s="253">
        <v>0</v>
      </c>
      <c r="V376" s="253">
        <v>0</v>
      </c>
      <c r="W376" s="1" t="s">
        <v>1244</v>
      </c>
      <c r="X376" s="40" t="s">
        <v>63</v>
      </c>
      <c r="Y376" s="28">
        <v>7.22</v>
      </c>
      <c r="Z376" s="71"/>
      <c r="AA376" s="233"/>
      <c r="AB376" s="233"/>
      <c r="AC376" s="233"/>
      <c r="AD376" s="233"/>
      <c r="AE376" s="233"/>
      <c r="AF376" s="233"/>
      <c r="AG376" s="233"/>
      <c r="AH376" s="233"/>
      <c r="AI376" s="233"/>
      <c r="AJ376" s="233"/>
      <c r="AK376" s="233"/>
      <c r="AL376" s="233"/>
    </row>
    <row r="377" spans="2:38" s="232" customFormat="1" ht="65.25" customHeight="1">
      <c r="B377" s="28" t="s">
        <v>1385</v>
      </c>
      <c r="C377" s="3" t="s">
        <v>327</v>
      </c>
      <c r="D377" s="3" t="s">
        <v>1381</v>
      </c>
      <c r="E377" s="3" t="s">
        <v>1382</v>
      </c>
      <c r="F377" s="3" t="s">
        <v>1382</v>
      </c>
      <c r="G377" s="3" t="s">
        <v>1383</v>
      </c>
      <c r="H377" s="21" t="s">
        <v>54</v>
      </c>
      <c r="I377" s="51">
        <v>0.7</v>
      </c>
      <c r="J377" s="3">
        <v>470000000</v>
      </c>
      <c r="K377" s="3" t="s">
        <v>55</v>
      </c>
      <c r="L377" s="2" t="s">
        <v>1312</v>
      </c>
      <c r="M377" s="3" t="s">
        <v>1384</v>
      </c>
      <c r="N377" s="1" t="s">
        <v>1163</v>
      </c>
      <c r="O377" s="10" t="s">
        <v>1314</v>
      </c>
      <c r="P377" s="36" t="s">
        <v>1332</v>
      </c>
      <c r="Q377" s="1"/>
      <c r="R377" s="1"/>
      <c r="S377" s="1"/>
      <c r="T377" s="1"/>
      <c r="U377" s="245">
        <v>10512000</v>
      </c>
      <c r="V377" s="245">
        <f>U377*1.12</f>
        <v>11773440.000000002</v>
      </c>
      <c r="W377" s="1" t="s">
        <v>1228</v>
      </c>
      <c r="X377" s="40" t="s">
        <v>63</v>
      </c>
      <c r="Y377" s="28"/>
      <c r="Z377" s="71"/>
      <c r="AA377" s="233"/>
      <c r="AB377" s="233"/>
      <c r="AC377" s="233"/>
      <c r="AD377" s="233"/>
      <c r="AE377" s="233"/>
      <c r="AF377" s="233"/>
      <c r="AG377" s="233"/>
      <c r="AH377" s="233"/>
      <c r="AI377" s="233"/>
      <c r="AJ377" s="233"/>
      <c r="AK377" s="233"/>
      <c r="AL377" s="233"/>
    </row>
    <row r="378" spans="2:38" s="232" customFormat="1" ht="68.25" customHeight="1">
      <c r="B378" s="28" t="s">
        <v>1392</v>
      </c>
      <c r="C378" s="2" t="s">
        <v>14</v>
      </c>
      <c r="D378" s="3" t="s">
        <v>1393</v>
      </c>
      <c r="E378" s="3" t="s">
        <v>1394</v>
      </c>
      <c r="F378" s="3" t="s">
        <v>1395</v>
      </c>
      <c r="G378" s="3" t="s">
        <v>1396</v>
      </c>
      <c r="H378" s="21" t="s">
        <v>31</v>
      </c>
      <c r="I378" s="51">
        <v>1</v>
      </c>
      <c r="J378" s="3">
        <v>470000000</v>
      </c>
      <c r="K378" s="3" t="s">
        <v>55</v>
      </c>
      <c r="L378" s="2" t="s">
        <v>1397</v>
      </c>
      <c r="M378" s="3" t="s">
        <v>1398</v>
      </c>
      <c r="N378" s="1" t="s">
        <v>1163</v>
      </c>
      <c r="O378" s="53" t="s">
        <v>1399</v>
      </c>
      <c r="P378" s="52" t="s">
        <v>1227</v>
      </c>
      <c r="Q378" s="1"/>
      <c r="R378" s="24"/>
      <c r="S378" s="24"/>
      <c r="T378" s="29"/>
      <c r="U378" s="254">
        <v>0</v>
      </c>
      <c r="V378" s="254">
        <v>0</v>
      </c>
      <c r="W378" s="1" t="s">
        <v>1228</v>
      </c>
      <c r="X378" s="40" t="s">
        <v>63</v>
      </c>
      <c r="Y378" s="28">
        <v>11.14</v>
      </c>
      <c r="Z378" s="71"/>
      <c r="AA378" s="233"/>
      <c r="AB378" s="233"/>
      <c r="AC378" s="233"/>
      <c r="AD378" s="233"/>
      <c r="AE378" s="233"/>
      <c r="AF378" s="233"/>
      <c r="AG378" s="233"/>
      <c r="AH378" s="233"/>
      <c r="AI378" s="233"/>
      <c r="AJ378" s="233"/>
      <c r="AK378" s="233"/>
      <c r="AL378" s="233"/>
    </row>
    <row r="379" spans="2:38" s="232" customFormat="1" ht="68.25" customHeight="1">
      <c r="B379" s="28" t="s">
        <v>1400</v>
      </c>
      <c r="C379" s="2" t="s">
        <v>14</v>
      </c>
      <c r="D379" s="3" t="s">
        <v>1393</v>
      </c>
      <c r="E379" s="3" t="s">
        <v>1394</v>
      </c>
      <c r="F379" s="3" t="s">
        <v>1395</v>
      </c>
      <c r="G379" s="3" t="s">
        <v>1396</v>
      </c>
      <c r="H379" s="21" t="s">
        <v>31</v>
      </c>
      <c r="I379" s="51">
        <v>1</v>
      </c>
      <c r="J379" s="3">
        <v>470000000</v>
      </c>
      <c r="K379" s="3" t="s">
        <v>55</v>
      </c>
      <c r="L379" s="2" t="s">
        <v>1401</v>
      </c>
      <c r="M379" s="3" t="s">
        <v>1398</v>
      </c>
      <c r="N379" s="1" t="s">
        <v>1163</v>
      </c>
      <c r="O379" s="10" t="s">
        <v>1402</v>
      </c>
      <c r="P379" s="52" t="s">
        <v>1227</v>
      </c>
      <c r="Q379" s="1"/>
      <c r="R379" s="24"/>
      <c r="S379" s="24"/>
      <c r="T379" s="29"/>
      <c r="U379" s="245">
        <v>187015</v>
      </c>
      <c r="V379" s="245">
        <f>U379*1.12</f>
        <v>209456.80000000002</v>
      </c>
      <c r="W379" s="1" t="s">
        <v>1228</v>
      </c>
      <c r="X379" s="40" t="s">
        <v>63</v>
      </c>
      <c r="Y379" s="276"/>
      <c r="Z379" s="71"/>
      <c r="AA379" s="233"/>
      <c r="AB379" s="233"/>
      <c r="AC379" s="233"/>
      <c r="AD379" s="233"/>
      <c r="AE379" s="233"/>
      <c r="AF379" s="233"/>
      <c r="AG379" s="233"/>
      <c r="AH379" s="233"/>
      <c r="AI379" s="233"/>
      <c r="AJ379" s="233"/>
      <c r="AK379" s="233"/>
      <c r="AL379" s="233"/>
    </row>
    <row r="380" spans="2:38" s="232" customFormat="1" ht="61.5" customHeight="1">
      <c r="B380" s="28" t="s">
        <v>1403</v>
      </c>
      <c r="C380" s="2" t="s">
        <v>14</v>
      </c>
      <c r="D380" s="3" t="s">
        <v>1404</v>
      </c>
      <c r="E380" s="3" t="s">
        <v>1405</v>
      </c>
      <c r="F380" s="3" t="s">
        <v>1405</v>
      </c>
      <c r="G380" s="3" t="s">
        <v>1406</v>
      </c>
      <c r="H380" s="21" t="s">
        <v>257</v>
      </c>
      <c r="I380" s="51">
        <v>0.7</v>
      </c>
      <c r="J380" s="3">
        <v>470000000</v>
      </c>
      <c r="K380" s="3" t="s">
        <v>55</v>
      </c>
      <c r="L380" s="2" t="s">
        <v>1407</v>
      </c>
      <c r="M380" s="25" t="s">
        <v>1347</v>
      </c>
      <c r="N380" s="1" t="s">
        <v>1163</v>
      </c>
      <c r="O380" s="53" t="s">
        <v>853</v>
      </c>
      <c r="P380" s="52" t="s">
        <v>1408</v>
      </c>
      <c r="Q380" s="1"/>
      <c r="R380" s="24"/>
      <c r="S380" s="24"/>
      <c r="T380" s="69"/>
      <c r="U380" s="254">
        <v>0</v>
      </c>
      <c r="V380" s="254">
        <v>0</v>
      </c>
      <c r="W380" s="1" t="s">
        <v>1228</v>
      </c>
      <c r="X380" s="40" t="s">
        <v>63</v>
      </c>
      <c r="Y380" s="2" t="s">
        <v>1409</v>
      </c>
      <c r="Z380" s="71"/>
      <c r="AA380" s="233"/>
      <c r="AB380" s="233"/>
      <c r="AC380" s="233"/>
      <c r="AD380" s="233"/>
      <c r="AE380" s="233"/>
      <c r="AF380" s="233"/>
      <c r="AG380" s="233"/>
      <c r="AH380" s="233"/>
      <c r="AI380" s="233"/>
      <c r="AJ380" s="233"/>
      <c r="AK380" s="233"/>
      <c r="AL380" s="233"/>
    </row>
    <row r="381" spans="2:38" s="232" customFormat="1" ht="61.5" customHeight="1">
      <c r="B381" s="28" t="s">
        <v>1410</v>
      </c>
      <c r="C381" s="2" t="s">
        <v>14</v>
      </c>
      <c r="D381" s="3" t="s">
        <v>1404</v>
      </c>
      <c r="E381" s="3" t="s">
        <v>1405</v>
      </c>
      <c r="F381" s="3" t="s">
        <v>1405</v>
      </c>
      <c r="G381" s="3" t="s">
        <v>1406</v>
      </c>
      <c r="H381" s="21" t="s">
        <v>31</v>
      </c>
      <c r="I381" s="51">
        <v>0.7</v>
      </c>
      <c r="J381" s="3">
        <v>470000000</v>
      </c>
      <c r="K381" s="3" t="s">
        <v>55</v>
      </c>
      <c r="L381" s="2" t="s">
        <v>1411</v>
      </c>
      <c r="M381" s="25" t="s">
        <v>1347</v>
      </c>
      <c r="N381" s="1" t="s">
        <v>1163</v>
      </c>
      <c r="O381" s="2" t="s">
        <v>1411</v>
      </c>
      <c r="P381" s="52" t="s">
        <v>1408</v>
      </c>
      <c r="Q381" s="1"/>
      <c r="R381" s="24"/>
      <c r="S381" s="24"/>
      <c r="T381" s="69"/>
      <c r="U381" s="245">
        <v>1500000</v>
      </c>
      <c r="V381" s="245">
        <f>U381*1.12</f>
        <v>1680000.0000000002</v>
      </c>
      <c r="W381" s="1" t="s">
        <v>1228</v>
      </c>
      <c r="X381" s="40" t="s">
        <v>63</v>
      </c>
      <c r="Y381" s="276"/>
      <c r="Z381" s="71"/>
      <c r="AA381" s="233"/>
      <c r="AB381" s="233"/>
      <c r="AC381" s="233"/>
      <c r="AD381" s="233"/>
      <c r="AE381" s="233"/>
      <c r="AF381" s="233"/>
      <c r="AG381" s="233"/>
      <c r="AH381" s="233"/>
      <c r="AI381" s="233"/>
      <c r="AJ381" s="233"/>
      <c r="AK381" s="233"/>
      <c r="AL381" s="233"/>
    </row>
    <row r="382" spans="2:38" s="232" customFormat="1" ht="75" customHeight="1">
      <c r="B382" s="28" t="s">
        <v>1412</v>
      </c>
      <c r="C382" s="3" t="s">
        <v>327</v>
      </c>
      <c r="D382" s="3" t="s">
        <v>1413</v>
      </c>
      <c r="E382" s="3" t="s">
        <v>1414</v>
      </c>
      <c r="F382" s="3" t="s">
        <v>1415</v>
      </c>
      <c r="G382" s="64" t="s">
        <v>1416</v>
      </c>
      <c r="H382" s="27" t="s">
        <v>31</v>
      </c>
      <c r="I382" s="39">
        <v>1</v>
      </c>
      <c r="J382" s="3">
        <v>470000000</v>
      </c>
      <c r="K382" s="3" t="s">
        <v>55</v>
      </c>
      <c r="L382" s="2" t="s">
        <v>1417</v>
      </c>
      <c r="M382" s="25" t="s">
        <v>1347</v>
      </c>
      <c r="N382" s="1" t="s">
        <v>1163</v>
      </c>
      <c r="O382" s="10" t="s">
        <v>1402</v>
      </c>
      <c r="P382" s="52" t="s">
        <v>1227</v>
      </c>
      <c r="Q382" s="1"/>
      <c r="R382" s="1"/>
      <c r="S382" s="1"/>
      <c r="T382" s="1"/>
      <c r="U382" s="253">
        <v>0</v>
      </c>
      <c r="V382" s="253">
        <v>0</v>
      </c>
      <c r="W382" s="190" t="s">
        <v>1166</v>
      </c>
      <c r="X382" s="40" t="s">
        <v>63</v>
      </c>
      <c r="Y382" s="28" t="s">
        <v>1418</v>
      </c>
      <c r="Z382" s="71"/>
      <c r="AA382" s="233"/>
      <c r="AB382" s="233"/>
      <c r="AC382" s="233"/>
      <c r="AD382" s="233"/>
      <c r="AE382" s="233"/>
      <c r="AF382" s="233"/>
      <c r="AG382" s="233"/>
      <c r="AH382" s="233"/>
      <c r="AI382" s="233"/>
      <c r="AJ382" s="233"/>
      <c r="AK382" s="233"/>
      <c r="AL382" s="233"/>
    </row>
    <row r="383" spans="2:38" s="232" customFormat="1" ht="75" customHeight="1">
      <c r="B383" s="28" t="s">
        <v>1419</v>
      </c>
      <c r="C383" s="3" t="s">
        <v>327</v>
      </c>
      <c r="D383" s="3" t="s">
        <v>1413</v>
      </c>
      <c r="E383" s="3" t="s">
        <v>1414</v>
      </c>
      <c r="F383" s="3" t="s">
        <v>1415</v>
      </c>
      <c r="G383" s="64" t="s">
        <v>1416</v>
      </c>
      <c r="H383" s="27" t="s">
        <v>31</v>
      </c>
      <c r="I383" s="39">
        <v>1</v>
      </c>
      <c r="J383" s="3">
        <v>470000000</v>
      </c>
      <c r="K383" s="3" t="s">
        <v>55</v>
      </c>
      <c r="L383" s="2" t="s">
        <v>1420</v>
      </c>
      <c r="M383" s="25" t="s">
        <v>1347</v>
      </c>
      <c r="N383" s="1" t="s">
        <v>1163</v>
      </c>
      <c r="O383" s="10" t="s">
        <v>1402</v>
      </c>
      <c r="P383" s="52" t="s">
        <v>1227</v>
      </c>
      <c r="Q383" s="1"/>
      <c r="R383" s="1"/>
      <c r="S383" s="1"/>
      <c r="T383" s="1"/>
      <c r="U383" s="245">
        <v>1400000</v>
      </c>
      <c r="V383" s="245">
        <f>U383*1.12</f>
        <v>1568000.0000000002</v>
      </c>
      <c r="W383" s="190" t="s">
        <v>1166</v>
      </c>
      <c r="X383" s="40" t="s">
        <v>63</v>
      </c>
      <c r="Y383" s="28"/>
      <c r="Z383" s="71"/>
      <c r="AA383" s="233"/>
      <c r="AB383" s="233"/>
      <c r="AC383" s="233"/>
      <c r="AD383" s="233"/>
      <c r="AE383" s="233"/>
      <c r="AF383" s="233"/>
      <c r="AG383" s="233"/>
      <c r="AH383" s="233"/>
      <c r="AI383" s="233"/>
      <c r="AJ383" s="233"/>
      <c r="AK383" s="233"/>
      <c r="AL383" s="233"/>
    </row>
    <row r="384" spans="2:38" s="232" customFormat="1" ht="61.5" customHeight="1">
      <c r="B384" s="28" t="s">
        <v>1421</v>
      </c>
      <c r="C384" s="27" t="s">
        <v>14</v>
      </c>
      <c r="D384" s="171" t="s">
        <v>1422</v>
      </c>
      <c r="E384" s="171" t="s">
        <v>1423</v>
      </c>
      <c r="F384" s="171" t="s">
        <v>1424</v>
      </c>
      <c r="G384" s="52" t="s">
        <v>1425</v>
      </c>
      <c r="H384" s="27" t="s">
        <v>31</v>
      </c>
      <c r="I384" s="39">
        <v>1</v>
      </c>
      <c r="J384" s="3">
        <v>470000000</v>
      </c>
      <c r="K384" s="3" t="s">
        <v>55</v>
      </c>
      <c r="L384" s="2" t="s">
        <v>963</v>
      </c>
      <c r="M384" s="25" t="s">
        <v>1347</v>
      </c>
      <c r="N384" s="1" t="s">
        <v>1163</v>
      </c>
      <c r="O384" s="53" t="s">
        <v>1253</v>
      </c>
      <c r="P384" s="52" t="s">
        <v>1227</v>
      </c>
      <c r="Q384" s="191"/>
      <c r="R384" s="191"/>
      <c r="S384" s="191"/>
      <c r="T384" s="26"/>
      <c r="U384" s="253">
        <v>0</v>
      </c>
      <c r="V384" s="253">
        <v>0</v>
      </c>
      <c r="W384" s="190" t="s">
        <v>1166</v>
      </c>
      <c r="X384" s="39" t="s">
        <v>63</v>
      </c>
      <c r="Y384" s="2">
        <v>20.21</v>
      </c>
      <c r="Z384" s="71"/>
      <c r="AA384" s="233"/>
      <c r="AB384" s="233"/>
      <c r="AC384" s="233"/>
      <c r="AD384" s="233"/>
      <c r="AE384" s="233"/>
      <c r="AF384" s="233"/>
      <c r="AG384" s="233"/>
      <c r="AH384" s="233"/>
      <c r="AI384" s="233"/>
      <c r="AJ384" s="233"/>
      <c r="AK384" s="233"/>
      <c r="AL384" s="233"/>
    </row>
    <row r="385" spans="2:38" s="232" customFormat="1" ht="61.5" customHeight="1">
      <c r="B385" s="28" t="s">
        <v>1426</v>
      </c>
      <c r="C385" s="27" t="s">
        <v>14</v>
      </c>
      <c r="D385" s="171" t="s">
        <v>1422</v>
      </c>
      <c r="E385" s="171" t="s">
        <v>1423</v>
      </c>
      <c r="F385" s="171" t="s">
        <v>1424</v>
      </c>
      <c r="G385" s="52" t="s">
        <v>1425</v>
      </c>
      <c r="H385" s="27" t="s">
        <v>31</v>
      </c>
      <c r="I385" s="39">
        <v>1</v>
      </c>
      <c r="J385" s="3">
        <v>470000000</v>
      </c>
      <c r="K385" s="3" t="s">
        <v>55</v>
      </c>
      <c r="L385" s="2" t="s">
        <v>963</v>
      </c>
      <c r="M385" s="25" t="s">
        <v>1347</v>
      </c>
      <c r="N385" s="1" t="s">
        <v>1163</v>
      </c>
      <c r="O385" s="53" t="s">
        <v>1253</v>
      </c>
      <c r="P385" s="52" t="s">
        <v>1227</v>
      </c>
      <c r="Q385" s="191"/>
      <c r="R385" s="191"/>
      <c r="S385" s="191"/>
      <c r="T385" s="26"/>
      <c r="U385" s="245">
        <v>89286</v>
      </c>
      <c r="V385" s="245">
        <f>U385*1.12</f>
        <v>100000.32</v>
      </c>
      <c r="W385" s="190" t="s">
        <v>1166</v>
      </c>
      <c r="X385" s="39" t="s">
        <v>63</v>
      </c>
      <c r="Y385" s="276"/>
      <c r="Z385" s="71"/>
      <c r="AA385" s="233"/>
      <c r="AB385" s="233"/>
      <c r="AC385" s="233"/>
      <c r="AD385" s="233"/>
      <c r="AE385" s="233"/>
      <c r="AF385" s="233"/>
      <c r="AG385" s="233"/>
      <c r="AH385" s="233"/>
      <c r="AI385" s="233"/>
      <c r="AJ385" s="233"/>
      <c r="AK385" s="233"/>
      <c r="AL385" s="233"/>
    </row>
    <row r="386" spans="2:38" s="232" customFormat="1" ht="65.25" customHeight="1">
      <c r="B386" s="28" t="s">
        <v>1427</v>
      </c>
      <c r="C386" s="27" t="s">
        <v>14</v>
      </c>
      <c r="D386" s="171" t="s">
        <v>1428</v>
      </c>
      <c r="E386" s="171" t="s">
        <v>1429</v>
      </c>
      <c r="F386" s="171" t="s">
        <v>1430</v>
      </c>
      <c r="G386" s="171"/>
      <c r="H386" s="27" t="s">
        <v>31</v>
      </c>
      <c r="I386" s="39">
        <v>1</v>
      </c>
      <c r="J386" s="3">
        <v>470000000</v>
      </c>
      <c r="K386" s="3" t="s">
        <v>55</v>
      </c>
      <c r="L386" s="2" t="s">
        <v>963</v>
      </c>
      <c r="M386" s="25" t="s">
        <v>1347</v>
      </c>
      <c r="N386" s="1" t="s">
        <v>1163</v>
      </c>
      <c r="O386" s="53" t="s">
        <v>1253</v>
      </c>
      <c r="P386" s="52" t="s">
        <v>1431</v>
      </c>
      <c r="Q386" s="191"/>
      <c r="R386" s="191"/>
      <c r="S386" s="191"/>
      <c r="T386" s="26"/>
      <c r="U386" s="253">
        <v>0</v>
      </c>
      <c r="V386" s="253">
        <v>0</v>
      </c>
      <c r="W386" s="190" t="s">
        <v>1166</v>
      </c>
      <c r="X386" s="40" t="s">
        <v>63</v>
      </c>
      <c r="Y386" s="2">
        <v>20.21</v>
      </c>
      <c r="Z386" s="71"/>
      <c r="AA386" s="233"/>
      <c r="AB386" s="233"/>
      <c r="AC386" s="233"/>
      <c r="AD386" s="233"/>
      <c r="AE386" s="233"/>
      <c r="AF386" s="233"/>
      <c r="AG386" s="233"/>
      <c r="AH386" s="233"/>
      <c r="AI386" s="233"/>
      <c r="AJ386" s="233"/>
      <c r="AK386" s="233"/>
      <c r="AL386" s="233"/>
    </row>
    <row r="387" spans="2:38" s="232" customFormat="1" ht="65.25" customHeight="1">
      <c r="B387" s="28" t="s">
        <v>1432</v>
      </c>
      <c r="C387" s="27" t="s">
        <v>14</v>
      </c>
      <c r="D387" s="171" t="s">
        <v>1428</v>
      </c>
      <c r="E387" s="171" t="s">
        <v>1429</v>
      </c>
      <c r="F387" s="171" t="s">
        <v>1430</v>
      </c>
      <c r="G387" s="171"/>
      <c r="H387" s="27" t="s">
        <v>31</v>
      </c>
      <c r="I387" s="39">
        <v>1</v>
      </c>
      <c r="J387" s="3">
        <v>470000000</v>
      </c>
      <c r="K387" s="3" t="s">
        <v>55</v>
      </c>
      <c r="L387" s="2" t="s">
        <v>963</v>
      </c>
      <c r="M387" s="25" t="s">
        <v>1347</v>
      </c>
      <c r="N387" s="1" t="s">
        <v>1163</v>
      </c>
      <c r="O387" s="53" t="s">
        <v>1253</v>
      </c>
      <c r="P387" s="52" t="s">
        <v>1431</v>
      </c>
      <c r="Q387" s="191"/>
      <c r="R387" s="191"/>
      <c r="S387" s="191"/>
      <c r="T387" s="26"/>
      <c r="U387" s="245">
        <v>2400000</v>
      </c>
      <c r="V387" s="245">
        <f>U387*1.12</f>
        <v>2688000.0000000005</v>
      </c>
      <c r="W387" s="190" t="s">
        <v>1166</v>
      </c>
      <c r="X387" s="40" t="s">
        <v>63</v>
      </c>
      <c r="Y387" s="276"/>
      <c r="Z387" s="71"/>
      <c r="AA387" s="233"/>
      <c r="AB387" s="233"/>
      <c r="AC387" s="233"/>
      <c r="AD387" s="233"/>
      <c r="AE387" s="233"/>
      <c r="AF387" s="233"/>
      <c r="AG387" s="233"/>
      <c r="AH387" s="233"/>
      <c r="AI387" s="233"/>
      <c r="AJ387" s="233"/>
      <c r="AK387" s="233"/>
      <c r="AL387" s="233"/>
    </row>
    <row r="388" spans="2:38" s="232" customFormat="1" ht="64.5" customHeight="1">
      <c r="B388" s="28" t="s">
        <v>1433</v>
      </c>
      <c r="C388" s="27" t="s">
        <v>14</v>
      </c>
      <c r="D388" s="171" t="s">
        <v>1434</v>
      </c>
      <c r="E388" s="171" t="s">
        <v>1435</v>
      </c>
      <c r="F388" s="171" t="s">
        <v>1436</v>
      </c>
      <c r="G388" s="171" t="s">
        <v>1437</v>
      </c>
      <c r="H388" s="27" t="s">
        <v>31</v>
      </c>
      <c r="I388" s="39">
        <v>1</v>
      </c>
      <c r="J388" s="3">
        <v>470000000</v>
      </c>
      <c r="K388" s="3" t="s">
        <v>55</v>
      </c>
      <c r="L388" s="2" t="s">
        <v>963</v>
      </c>
      <c r="M388" s="25" t="s">
        <v>1347</v>
      </c>
      <c r="N388" s="1" t="s">
        <v>1163</v>
      </c>
      <c r="O388" s="53" t="s">
        <v>1253</v>
      </c>
      <c r="P388" s="52" t="s">
        <v>1431</v>
      </c>
      <c r="Q388" s="191"/>
      <c r="R388" s="191"/>
      <c r="S388" s="191"/>
      <c r="T388" s="26"/>
      <c r="U388" s="253">
        <v>0</v>
      </c>
      <c r="V388" s="253">
        <v>0</v>
      </c>
      <c r="W388" s="190" t="s">
        <v>1166</v>
      </c>
      <c r="X388" s="40" t="s">
        <v>63</v>
      </c>
      <c r="Y388" s="2" t="s">
        <v>1418</v>
      </c>
      <c r="Z388" s="71"/>
      <c r="AA388" s="233"/>
      <c r="AB388" s="233"/>
      <c r="AC388" s="233"/>
      <c r="AD388" s="233"/>
      <c r="AE388" s="233"/>
      <c r="AF388" s="233"/>
      <c r="AG388" s="233"/>
      <c r="AH388" s="233"/>
      <c r="AI388" s="233"/>
      <c r="AJ388" s="233"/>
      <c r="AK388" s="233"/>
      <c r="AL388" s="233"/>
    </row>
    <row r="389" spans="2:38" s="232" customFormat="1" ht="64.5" customHeight="1">
      <c r="B389" s="28" t="s">
        <v>1438</v>
      </c>
      <c r="C389" s="27" t="s">
        <v>14</v>
      </c>
      <c r="D389" s="171" t="s">
        <v>1434</v>
      </c>
      <c r="E389" s="171" t="s">
        <v>1435</v>
      </c>
      <c r="F389" s="171" t="s">
        <v>1436</v>
      </c>
      <c r="G389" s="171" t="s">
        <v>1437</v>
      </c>
      <c r="H389" s="27" t="s">
        <v>31</v>
      </c>
      <c r="I389" s="39">
        <v>1</v>
      </c>
      <c r="J389" s="3">
        <v>470000000</v>
      </c>
      <c r="K389" s="3" t="s">
        <v>55</v>
      </c>
      <c r="L389" s="2" t="s">
        <v>1401</v>
      </c>
      <c r="M389" s="25" t="s">
        <v>1347</v>
      </c>
      <c r="N389" s="1" t="s">
        <v>1163</v>
      </c>
      <c r="O389" s="53" t="s">
        <v>1253</v>
      </c>
      <c r="P389" s="52" t="s">
        <v>1431</v>
      </c>
      <c r="Q389" s="191"/>
      <c r="R389" s="191"/>
      <c r="S389" s="191"/>
      <c r="T389" s="26"/>
      <c r="U389" s="245">
        <v>446429</v>
      </c>
      <c r="V389" s="245">
        <f>U389*1.12</f>
        <v>500000.48000000004</v>
      </c>
      <c r="W389" s="190" t="s">
        <v>1166</v>
      </c>
      <c r="X389" s="40" t="s">
        <v>63</v>
      </c>
      <c r="Y389" s="276"/>
      <c r="Z389" s="71"/>
      <c r="AA389" s="233"/>
      <c r="AB389" s="233"/>
      <c r="AC389" s="233"/>
      <c r="AD389" s="233"/>
      <c r="AE389" s="233"/>
      <c r="AF389" s="233"/>
      <c r="AG389" s="233"/>
      <c r="AH389" s="233"/>
      <c r="AI389" s="233"/>
      <c r="AJ389" s="233"/>
      <c r="AK389" s="233"/>
      <c r="AL389" s="233"/>
    </row>
    <row r="390" spans="2:38" s="232" customFormat="1" ht="82.5" customHeight="1">
      <c r="B390" s="28" t="s">
        <v>1439</v>
      </c>
      <c r="C390" s="187" t="s">
        <v>14</v>
      </c>
      <c r="D390" s="3" t="s">
        <v>1440</v>
      </c>
      <c r="E390" s="3" t="s">
        <v>1441</v>
      </c>
      <c r="F390" s="3" t="s">
        <v>1442</v>
      </c>
      <c r="G390" s="3" t="s">
        <v>1443</v>
      </c>
      <c r="H390" s="14" t="s">
        <v>31</v>
      </c>
      <c r="I390" s="39">
        <v>1</v>
      </c>
      <c r="J390" s="171">
        <v>470000000</v>
      </c>
      <c r="K390" s="3" t="s">
        <v>55</v>
      </c>
      <c r="L390" s="2" t="s">
        <v>1199</v>
      </c>
      <c r="M390" s="25" t="s">
        <v>1347</v>
      </c>
      <c r="N390" s="1" t="s">
        <v>1163</v>
      </c>
      <c r="O390" s="53" t="s">
        <v>1444</v>
      </c>
      <c r="P390" s="52" t="s">
        <v>1445</v>
      </c>
      <c r="Q390" s="189"/>
      <c r="R390" s="189"/>
      <c r="S390" s="189"/>
      <c r="T390" s="189"/>
      <c r="U390" s="253">
        <v>0</v>
      </c>
      <c r="V390" s="253">
        <v>0</v>
      </c>
      <c r="W390" s="1" t="s">
        <v>1166</v>
      </c>
      <c r="X390" s="39" t="s">
        <v>63</v>
      </c>
      <c r="Y390" s="2" t="s">
        <v>1446</v>
      </c>
      <c r="Z390" s="71"/>
      <c r="AA390" s="233"/>
      <c r="AB390" s="233"/>
      <c r="AC390" s="233"/>
      <c r="AD390" s="233"/>
      <c r="AE390" s="233"/>
      <c r="AF390" s="233"/>
      <c r="AG390" s="233"/>
      <c r="AH390" s="233"/>
      <c r="AI390" s="233"/>
      <c r="AJ390" s="233"/>
      <c r="AK390" s="233"/>
      <c r="AL390" s="233"/>
    </row>
    <row r="391" spans="2:38" s="232" customFormat="1" ht="82.5" customHeight="1">
      <c r="B391" s="28" t="s">
        <v>1447</v>
      </c>
      <c r="C391" s="187" t="s">
        <v>14</v>
      </c>
      <c r="D391" s="3" t="s">
        <v>1440</v>
      </c>
      <c r="E391" s="3" t="s">
        <v>1441</v>
      </c>
      <c r="F391" s="3" t="s">
        <v>1442</v>
      </c>
      <c r="G391" s="3" t="s">
        <v>1443</v>
      </c>
      <c r="H391" s="14" t="s">
        <v>31</v>
      </c>
      <c r="I391" s="39">
        <v>1</v>
      </c>
      <c r="J391" s="171">
        <v>470000000</v>
      </c>
      <c r="K391" s="3" t="s">
        <v>55</v>
      </c>
      <c r="L391" s="2" t="s">
        <v>1448</v>
      </c>
      <c r="M391" s="25" t="s">
        <v>1347</v>
      </c>
      <c r="N391" s="1" t="s">
        <v>1163</v>
      </c>
      <c r="O391" s="53" t="s">
        <v>1449</v>
      </c>
      <c r="P391" s="52" t="s">
        <v>1445</v>
      </c>
      <c r="Q391" s="189"/>
      <c r="R391" s="189"/>
      <c r="S391" s="189"/>
      <c r="T391" s="189"/>
      <c r="U391" s="245">
        <v>12360000</v>
      </c>
      <c r="V391" s="245">
        <f>U391*1.12</f>
        <v>13843200.000000002</v>
      </c>
      <c r="W391" s="1"/>
      <c r="X391" s="39" t="s">
        <v>63</v>
      </c>
      <c r="Y391" s="276"/>
      <c r="Z391" s="71"/>
      <c r="AA391" s="233"/>
      <c r="AB391" s="233"/>
      <c r="AC391" s="233"/>
      <c r="AD391" s="233"/>
      <c r="AE391" s="233"/>
      <c r="AF391" s="233"/>
      <c r="AG391" s="233"/>
      <c r="AH391" s="233"/>
      <c r="AI391" s="233"/>
      <c r="AJ391" s="233"/>
      <c r="AK391" s="233"/>
      <c r="AL391" s="233"/>
    </row>
    <row r="392" spans="2:38" s="232" customFormat="1" ht="58.5" customHeight="1">
      <c r="B392" s="28" t="s">
        <v>1450</v>
      </c>
      <c r="C392" s="2" t="s">
        <v>14</v>
      </c>
      <c r="D392" s="3" t="s">
        <v>1451</v>
      </c>
      <c r="E392" s="3" t="s">
        <v>1452</v>
      </c>
      <c r="F392" s="3" t="s">
        <v>1453</v>
      </c>
      <c r="G392" s="1"/>
      <c r="H392" s="21" t="s">
        <v>54</v>
      </c>
      <c r="I392" s="39">
        <v>1</v>
      </c>
      <c r="J392" s="3">
        <v>470000000</v>
      </c>
      <c r="K392" s="3" t="s">
        <v>55</v>
      </c>
      <c r="L392" s="2" t="s">
        <v>1454</v>
      </c>
      <c r="M392" s="25" t="s">
        <v>1347</v>
      </c>
      <c r="N392" s="1" t="s">
        <v>1163</v>
      </c>
      <c r="O392" s="53" t="s">
        <v>1314</v>
      </c>
      <c r="P392" s="52" t="s">
        <v>1227</v>
      </c>
      <c r="Q392" s="1"/>
      <c r="R392" s="24"/>
      <c r="S392" s="24"/>
      <c r="T392" s="29"/>
      <c r="U392" s="254">
        <v>0</v>
      </c>
      <c r="V392" s="254">
        <v>0</v>
      </c>
      <c r="W392" s="1" t="s">
        <v>1166</v>
      </c>
      <c r="X392" s="40" t="s">
        <v>63</v>
      </c>
      <c r="Y392" s="2">
        <v>11.14</v>
      </c>
      <c r="Z392" s="71"/>
      <c r="AA392" s="233"/>
      <c r="AB392" s="233"/>
      <c r="AC392" s="233"/>
      <c r="AD392" s="233"/>
      <c r="AE392" s="233"/>
      <c r="AF392" s="233"/>
      <c r="AG392" s="233"/>
      <c r="AH392" s="233"/>
      <c r="AI392" s="233"/>
      <c r="AJ392" s="233"/>
      <c r="AK392" s="233"/>
      <c r="AL392" s="233"/>
    </row>
    <row r="393" spans="2:38" s="232" customFormat="1" ht="58.5" customHeight="1">
      <c r="B393" s="28" t="s">
        <v>1455</v>
      </c>
      <c r="C393" s="2" t="s">
        <v>14</v>
      </c>
      <c r="D393" s="3" t="s">
        <v>1451</v>
      </c>
      <c r="E393" s="3" t="s">
        <v>1452</v>
      </c>
      <c r="F393" s="3" t="s">
        <v>1453</v>
      </c>
      <c r="G393" s="1"/>
      <c r="H393" s="21" t="s">
        <v>54</v>
      </c>
      <c r="I393" s="39">
        <v>1</v>
      </c>
      <c r="J393" s="3">
        <v>470000000</v>
      </c>
      <c r="K393" s="3" t="s">
        <v>55</v>
      </c>
      <c r="L393" s="2" t="s">
        <v>1456</v>
      </c>
      <c r="M393" s="25" t="s">
        <v>1347</v>
      </c>
      <c r="N393" s="1" t="s">
        <v>1163</v>
      </c>
      <c r="O393" s="53" t="s">
        <v>1253</v>
      </c>
      <c r="P393" s="52" t="s">
        <v>1227</v>
      </c>
      <c r="Q393" s="1"/>
      <c r="R393" s="24"/>
      <c r="S393" s="24"/>
      <c r="T393" s="29"/>
      <c r="U393" s="245">
        <v>39546379</v>
      </c>
      <c r="V393" s="245">
        <f>U393*1.12</f>
        <v>44291944.480000004</v>
      </c>
      <c r="W393" s="1" t="s">
        <v>1166</v>
      </c>
      <c r="X393" s="40" t="s">
        <v>63</v>
      </c>
      <c r="Y393" s="276"/>
      <c r="Z393" s="71"/>
      <c r="AA393" s="233"/>
      <c r="AB393" s="233"/>
      <c r="AC393" s="233"/>
      <c r="AD393" s="233"/>
      <c r="AE393" s="233"/>
      <c r="AF393" s="233"/>
      <c r="AG393" s="233"/>
      <c r="AH393" s="233"/>
      <c r="AI393" s="233"/>
      <c r="AJ393" s="233"/>
      <c r="AK393" s="233"/>
      <c r="AL393" s="233"/>
    </row>
    <row r="394" spans="2:38" s="232" customFormat="1" ht="60" customHeight="1">
      <c r="B394" s="28" t="s">
        <v>1457</v>
      </c>
      <c r="C394" s="2" t="s">
        <v>14</v>
      </c>
      <c r="D394" s="3" t="s">
        <v>1458</v>
      </c>
      <c r="E394" s="3" t="s">
        <v>1459</v>
      </c>
      <c r="F394" s="3" t="s">
        <v>1460</v>
      </c>
      <c r="G394" s="3" t="s">
        <v>1461</v>
      </c>
      <c r="H394" s="21" t="s">
        <v>31</v>
      </c>
      <c r="I394" s="39">
        <v>1</v>
      </c>
      <c r="J394" s="3">
        <v>470000000</v>
      </c>
      <c r="K394" s="3" t="s">
        <v>55</v>
      </c>
      <c r="L394" s="2" t="s">
        <v>984</v>
      </c>
      <c r="M394" s="25" t="s">
        <v>1347</v>
      </c>
      <c r="N394" s="1" t="s">
        <v>1163</v>
      </c>
      <c r="O394" s="53" t="s">
        <v>1462</v>
      </c>
      <c r="P394" s="52" t="s">
        <v>1227</v>
      </c>
      <c r="Q394" s="1"/>
      <c r="R394" s="24"/>
      <c r="S394" s="24"/>
      <c r="T394" s="69"/>
      <c r="U394" s="253">
        <v>0</v>
      </c>
      <c r="V394" s="253">
        <v>0</v>
      </c>
      <c r="W394" s="3" t="s">
        <v>1228</v>
      </c>
      <c r="X394" s="39" t="s">
        <v>63</v>
      </c>
      <c r="Y394" s="2" t="s">
        <v>1418</v>
      </c>
      <c r="Z394" s="71"/>
      <c r="AA394" s="233"/>
      <c r="AB394" s="233"/>
      <c r="AC394" s="233"/>
      <c r="AD394" s="233"/>
      <c r="AE394" s="233"/>
      <c r="AF394" s="233"/>
      <c r="AG394" s="233"/>
      <c r="AH394" s="233"/>
      <c r="AI394" s="233"/>
      <c r="AJ394" s="233"/>
      <c r="AK394" s="233"/>
      <c r="AL394" s="233"/>
    </row>
    <row r="395" spans="2:38" s="232" customFormat="1" ht="60" customHeight="1">
      <c r="B395" s="28" t="s">
        <v>1463</v>
      </c>
      <c r="C395" s="2" t="s">
        <v>14</v>
      </c>
      <c r="D395" s="3" t="s">
        <v>1458</v>
      </c>
      <c r="E395" s="3" t="s">
        <v>1459</v>
      </c>
      <c r="F395" s="3" t="s">
        <v>1460</v>
      </c>
      <c r="G395" s="3" t="s">
        <v>1461</v>
      </c>
      <c r="H395" s="21" t="s">
        <v>31</v>
      </c>
      <c r="I395" s="39">
        <v>1</v>
      </c>
      <c r="J395" s="3">
        <v>470000000</v>
      </c>
      <c r="K395" s="3" t="s">
        <v>55</v>
      </c>
      <c r="L395" s="2" t="s">
        <v>1464</v>
      </c>
      <c r="M395" s="25" t="s">
        <v>1347</v>
      </c>
      <c r="N395" s="1" t="s">
        <v>1163</v>
      </c>
      <c r="O395" s="53" t="s">
        <v>1462</v>
      </c>
      <c r="P395" s="52" t="s">
        <v>1227</v>
      </c>
      <c r="Q395" s="1"/>
      <c r="R395" s="24"/>
      <c r="S395" s="24"/>
      <c r="T395" s="69"/>
      <c r="U395" s="245">
        <v>1600000</v>
      </c>
      <c r="V395" s="245">
        <f>U395*1.12</f>
        <v>1792000.0000000002</v>
      </c>
      <c r="W395" s="3" t="s">
        <v>1228</v>
      </c>
      <c r="X395" s="39" t="s">
        <v>63</v>
      </c>
      <c r="Y395" s="2"/>
      <c r="Z395" s="71"/>
      <c r="AA395" s="233"/>
      <c r="AB395" s="233"/>
      <c r="AC395" s="233"/>
      <c r="AD395" s="233"/>
      <c r="AE395" s="233"/>
      <c r="AF395" s="233"/>
      <c r="AG395" s="233"/>
      <c r="AH395" s="233"/>
      <c r="AI395" s="233"/>
      <c r="AJ395" s="233"/>
      <c r="AK395" s="233"/>
      <c r="AL395" s="233"/>
    </row>
    <row r="396" spans="2:38" s="232" customFormat="1" ht="63.75" customHeight="1">
      <c r="B396" s="28" t="s">
        <v>1465</v>
      </c>
      <c r="C396" s="2" t="s">
        <v>14</v>
      </c>
      <c r="D396" s="3" t="s">
        <v>1458</v>
      </c>
      <c r="E396" s="3" t="s">
        <v>1459</v>
      </c>
      <c r="F396" s="3" t="s">
        <v>1460</v>
      </c>
      <c r="G396" s="3" t="s">
        <v>1466</v>
      </c>
      <c r="H396" s="21" t="s">
        <v>31</v>
      </c>
      <c r="I396" s="39">
        <v>1</v>
      </c>
      <c r="J396" s="3">
        <v>470000000</v>
      </c>
      <c r="K396" s="3" t="s">
        <v>55</v>
      </c>
      <c r="L396" s="2" t="s">
        <v>984</v>
      </c>
      <c r="M396" s="25" t="s">
        <v>1347</v>
      </c>
      <c r="N396" s="1" t="s">
        <v>1163</v>
      </c>
      <c r="O396" s="53" t="s">
        <v>1467</v>
      </c>
      <c r="P396" s="52" t="s">
        <v>1227</v>
      </c>
      <c r="Q396" s="1"/>
      <c r="R396" s="24"/>
      <c r="S396" s="24"/>
      <c r="T396" s="69"/>
      <c r="U396" s="253">
        <v>0</v>
      </c>
      <c r="V396" s="253">
        <v>0</v>
      </c>
      <c r="W396" s="3" t="s">
        <v>1228</v>
      </c>
      <c r="X396" s="40" t="s">
        <v>63</v>
      </c>
      <c r="Y396" s="2" t="s">
        <v>1468</v>
      </c>
      <c r="Z396" s="71"/>
      <c r="AA396" s="233"/>
      <c r="AB396" s="233"/>
      <c r="AC396" s="233"/>
      <c r="AD396" s="233"/>
      <c r="AE396" s="233"/>
      <c r="AF396" s="233"/>
      <c r="AG396" s="233"/>
      <c r="AH396" s="233"/>
      <c r="AI396" s="233"/>
      <c r="AJ396" s="233"/>
      <c r="AK396" s="233"/>
      <c r="AL396" s="233"/>
    </row>
    <row r="397" spans="2:38" s="232" customFormat="1" ht="63.75" customHeight="1">
      <c r="B397" s="28" t="s">
        <v>1469</v>
      </c>
      <c r="C397" s="2" t="s">
        <v>14</v>
      </c>
      <c r="D397" s="3" t="s">
        <v>1458</v>
      </c>
      <c r="E397" s="3" t="s">
        <v>1459</v>
      </c>
      <c r="F397" s="3" t="s">
        <v>1460</v>
      </c>
      <c r="G397" s="3" t="s">
        <v>1466</v>
      </c>
      <c r="H397" s="21" t="s">
        <v>31</v>
      </c>
      <c r="I397" s="39">
        <v>1</v>
      </c>
      <c r="J397" s="3">
        <v>470000000</v>
      </c>
      <c r="K397" s="3" t="s">
        <v>55</v>
      </c>
      <c r="L397" s="2" t="s">
        <v>1470</v>
      </c>
      <c r="M397" s="25" t="s">
        <v>1347</v>
      </c>
      <c r="N397" s="1" t="s">
        <v>1163</v>
      </c>
      <c r="O397" s="53" t="s">
        <v>1471</v>
      </c>
      <c r="P397" s="52" t="s">
        <v>1227</v>
      </c>
      <c r="Q397" s="1"/>
      <c r="R397" s="24"/>
      <c r="S397" s="24"/>
      <c r="T397" s="69"/>
      <c r="U397" s="245">
        <v>1612800</v>
      </c>
      <c r="V397" s="245">
        <f>U397*1.12</f>
        <v>1806336.0000000002</v>
      </c>
      <c r="W397" s="3" t="s">
        <v>1228</v>
      </c>
      <c r="X397" s="40" t="s">
        <v>63</v>
      </c>
      <c r="Y397" s="2"/>
      <c r="Z397" s="71"/>
      <c r="AA397" s="233"/>
      <c r="AB397" s="233"/>
      <c r="AC397" s="233"/>
      <c r="AD397" s="233"/>
      <c r="AE397" s="233"/>
      <c r="AF397" s="233"/>
      <c r="AG397" s="233"/>
      <c r="AH397" s="233"/>
      <c r="AI397" s="233"/>
      <c r="AJ397" s="233"/>
      <c r="AK397" s="233"/>
      <c r="AL397" s="233"/>
    </row>
    <row r="398" spans="2:38" s="232" customFormat="1" ht="62.25" customHeight="1">
      <c r="B398" s="28" t="s">
        <v>1472</v>
      </c>
      <c r="C398" s="2" t="s">
        <v>14</v>
      </c>
      <c r="D398" s="3" t="s">
        <v>1458</v>
      </c>
      <c r="E398" s="3" t="s">
        <v>1459</v>
      </c>
      <c r="F398" s="3" t="s">
        <v>1460</v>
      </c>
      <c r="G398" s="3" t="s">
        <v>1473</v>
      </c>
      <c r="H398" s="21" t="s">
        <v>31</v>
      </c>
      <c r="I398" s="39">
        <v>1</v>
      </c>
      <c r="J398" s="3">
        <v>470000000</v>
      </c>
      <c r="K398" s="3" t="s">
        <v>55</v>
      </c>
      <c r="L398" s="2" t="s">
        <v>984</v>
      </c>
      <c r="M398" s="25" t="s">
        <v>1347</v>
      </c>
      <c r="N398" s="1" t="s">
        <v>1163</v>
      </c>
      <c r="O398" s="53" t="s">
        <v>1474</v>
      </c>
      <c r="P398" s="52" t="s">
        <v>1227</v>
      </c>
      <c r="Q398" s="1"/>
      <c r="R398" s="24"/>
      <c r="S398" s="24"/>
      <c r="T398" s="69"/>
      <c r="U398" s="253">
        <v>0</v>
      </c>
      <c r="V398" s="253">
        <v>0</v>
      </c>
      <c r="W398" s="3" t="s">
        <v>1228</v>
      </c>
      <c r="X398" s="40" t="s">
        <v>63</v>
      </c>
      <c r="Y398" s="2" t="s">
        <v>1418</v>
      </c>
      <c r="Z398" s="71"/>
      <c r="AA398" s="233"/>
      <c r="AB398" s="233"/>
      <c r="AC398" s="233"/>
      <c r="AD398" s="233"/>
      <c r="AE398" s="233"/>
      <c r="AF398" s="233"/>
      <c r="AG398" s="233"/>
      <c r="AH398" s="233"/>
      <c r="AI398" s="233"/>
      <c r="AJ398" s="233"/>
      <c r="AK398" s="233"/>
      <c r="AL398" s="233"/>
    </row>
    <row r="399" spans="2:38" s="232" customFormat="1" ht="62.25" customHeight="1">
      <c r="B399" s="28" t="s">
        <v>1475</v>
      </c>
      <c r="C399" s="2" t="s">
        <v>14</v>
      </c>
      <c r="D399" s="3" t="s">
        <v>1458</v>
      </c>
      <c r="E399" s="3" t="s">
        <v>1459</v>
      </c>
      <c r="F399" s="3" t="s">
        <v>1460</v>
      </c>
      <c r="G399" s="3" t="s">
        <v>1473</v>
      </c>
      <c r="H399" s="21" t="s">
        <v>31</v>
      </c>
      <c r="I399" s="39">
        <v>1</v>
      </c>
      <c r="J399" s="3">
        <v>470000000</v>
      </c>
      <c r="K399" s="3" t="s">
        <v>55</v>
      </c>
      <c r="L399" s="2" t="s">
        <v>1464</v>
      </c>
      <c r="M399" s="25" t="s">
        <v>1347</v>
      </c>
      <c r="N399" s="1" t="s">
        <v>1163</v>
      </c>
      <c r="O399" s="53" t="s">
        <v>1474</v>
      </c>
      <c r="P399" s="52" t="s">
        <v>1227</v>
      </c>
      <c r="Q399" s="1"/>
      <c r="R399" s="24"/>
      <c r="S399" s="24"/>
      <c r="T399" s="69"/>
      <c r="U399" s="245">
        <v>1620000</v>
      </c>
      <c r="V399" s="245">
        <f>U399*1.12</f>
        <v>1814400.0000000002</v>
      </c>
      <c r="W399" s="3" t="s">
        <v>1228</v>
      </c>
      <c r="X399" s="40" t="s">
        <v>63</v>
      </c>
      <c r="Y399" s="276"/>
      <c r="Z399" s="71"/>
      <c r="AA399" s="233"/>
      <c r="AB399" s="233"/>
      <c r="AC399" s="233"/>
      <c r="AD399" s="233"/>
      <c r="AE399" s="233"/>
      <c r="AF399" s="233"/>
      <c r="AG399" s="233"/>
      <c r="AH399" s="233"/>
      <c r="AI399" s="233"/>
      <c r="AJ399" s="233"/>
      <c r="AK399" s="233"/>
      <c r="AL399" s="233"/>
    </row>
    <row r="400" spans="2:38" s="232" customFormat="1" ht="66" customHeight="1">
      <c r="B400" s="28" t="s">
        <v>1478</v>
      </c>
      <c r="C400" s="2" t="s">
        <v>14</v>
      </c>
      <c r="D400" s="3" t="s">
        <v>1479</v>
      </c>
      <c r="E400" s="3" t="s">
        <v>1480</v>
      </c>
      <c r="F400" s="3" t="s">
        <v>1481</v>
      </c>
      <c r="G400" s="3" t="s">
        <v>1482</v>
      </c>
      <c r="H400" s="21" t="s">
        <v>31</v>
      </c>
      <c r="I400" s="39">
        <v>1</v>
      </c>
      <c r="J400" s="3">
        <v>470000000</v>
      </c>
      <c r="K400" s="3" t="s">
        <v>55</v>
      </c>
      <c r="L400" s="2" t="s">
        <v>984</v>
      </c>
      <c r="M400" s="25" t="s">
        <v>1347</v>
      </c>
      <c r="N400" s="1" t="s">
        <v>1163</v>
      </c>
      <c r="O400" s="53" t="s">
        <v>1467</v>
      </c>
      <c r="P400" s="52" t="s">
        <v>1227</v>
      </c>
      <c r="Q400" s="1"/>
      <c r="R400" s="24"/>
      <c r="S400" s="24"/>
      <c r="T400" s="69"/>
      <c r="U400" s="253">
        <v>0</v>
      </c>
      <c r="V400" s="253">
        <v>0</v>
      </c>
      <c r="W400" s="3" t="s">
        <v>1228</v>
      </c>
      <c r="X400" s="40" t="s">
        <v>63</v>
      </c>
      <c r="Y400" s="2" t="s">
        <v>1418</v>
      </c>
      <c r="Z400" s="71"/>
      <c r="AA400" s="233"/>
      <c r="AB400" s="233"/>
      <c r="AC400" s="233"/>
      <c r="AD400" s="233"/>
      <c r="AE400" s="233"/>
      <c r="AF400" s="233"/>
      <c r="AG400" s="233"/>
      <c r="AH400" s="233"/>
      <c r="AI400" s="233"/>
      <c r="AJ400" s="233"/>
      <c r="AK400" s="233"/>
      <c r="AL400" s="233"/>
    </row>
    <row r="401" spans="2:38" s="232" customFormat="1" ht="66" customHeight="1">
      <c r="B401" s="28" t="s">
        <v>1483</v>
      </c>
      <c r="C401" s="2" t="s">
        <v>14</v>
      </c>
      <c r="D401" s="3" t="s">
        <v>1479</v>
      </c>
      <c r="E401" s="3" t="s">
        <v>1480</v>
      </c>
      <c r="F401" s="3" t="s">
        <v>1481</v>
      </c>
      <c r="G401" s="3" t="s">
        <v>1482</v>
      </c>
      <c r="H401" s="21" t="s">
        <v>31</v>
      </c>
      <c r="I401" s="39">
        <v>1</v>
      </c>
      <c r="J401" s="3">
        <v>470000000</v>
      </c>
      <c r="K401" s="3" t="s">
        <v>55</v>
      </c>
      <c r="L401" s="2" t="s">
        <v>1464</v>
      </c>
      <c r="M401" s="25" t="s">
        <v>1347</v>
      </c>
      <c r="N401" s="1" t="s">
        <v>1163</v>
      </c>
      <c r="O401" s="53" t="s">
        <v>1467</v>
      </c>
      <c r="P401" s="52" t="s">
        <v>1227</v>
      </c>
      <c r="Q401" s="1"/>
      <c r="R401" s="24"/>
      <c r="S401" s="24"/>
      <c r="T401" s="69"/>
      <c r="U401" s="245">
        <v>440000</v>
      </c>
      <c r="V401" s="245">
        <f>U401*1.12</f>
        <v>492800.00000000006</v>
      </c>
      <c r="W401" s="3" t="s">
        <v>1228</v>
      </c>
      <c r="X401" s="40" t="s">
        <v>63</v>
      </c>
      <c r="Y401" s="276"/>
      <c r="Z401" s="71"/>
      <c r="AA401" s="233"/>
      <c r="AB401" s="233"/>
      <c r="AC401" s="233"/>
      <c r="AD401" s="233"/>
      <c r="AE401" s="233"/>
      <c r="AF401" s="233"/>
      <c r="AG401" s="233"/>
      <c r="AH401" s="233"/>
      <c r="AI401" s="233"/>
      <c r="AJ401" s="233"/>
      <c r="AK401" s="233"/>
      <c r="AL401" s="233"/>
    </row>
    <row r="402" spans="2:38" s="232" customFormat="1" ht="54" customHeight="1">
      <c r="B402" s="28" t="s">
        <v>1484</v>
      </c>
      <c r="C402" s="2" t="s">
        <v>14</v>
      </c>
      <c r="D402" s="3" t="s">
        <v>1479</v>
      </c>
      <c r="E402" s="3" t="s">
        <v>1480</v>
      </c>
      <c r="F402" s="3" t="s">
        <v>1481</v>
      </c>
      <c r="G402" s="3" t="s">
        <v>1485</v>
      </c>
      <c r="H402" s="21" t="s">
        <v>31</v>
      </c>
      <c r="I402" s="39">
        <v>1</v>
      </c>
      <c r="J402" s="3">
        <v>470000000</v>
      </c>
      <c r="K402" s="3" t="s">
        <v>55</v>
      </c>
      <c r="L402" s="2" t="s">
        <v>984</v>
      </c>
      <c r="M402" s="25" t="s">
        <v>1347</v>
      </c>
      <c r="N402" s="1" t="s">
        <v>1163</v>
      </c>
      <c r="O402" s="53" t="s">
        <v>1462</v>
      </c>
      <c r="P402" s="52" t="s">
        <v>1227</v>
      </c>
      <c r="Q402" s="1"/>
      <c r="R402" s="24"/>
      <c r="S402" s="24"/>
      <c r="T402" s="69"/>
      <c r="U402" s="253">
        <v>0</v>
      </c>
      <c r="V402" s="253">
        <v>0</v>
      </c>
      <c r="W402" s="3" t="s">
        <v>1228</v>
      </c>
      <c r="X402" s="40" t="s">
        <v>63</v>
      </c>
      <c r="Y402" s="2" t="s">
        <v>1418</v>
      </c>
      <c r="Z402" s="71"/>
      <c r="AA402" s="233"/>
      <c r="AB402" s="233"/>
      <c r="AC402" s="233"/>
      <c r="AD402" s="233"/>
      <c r="AE402" s="233"/>
      <c r="AF402" s="233"/>
      <c r="AG402" s="233"/>
      <c r="AH402" s="233"/>
      <c r="AI402" s="233"/>
      <c r="AJ402" s="233"/>
      <c r="AK402" s="233"/>
      <c r="AL402" s="233"/>
    </row>
    <row r="403" spans="2:38" s="232" customFormat="1" ht="54" customHeight="1">
      <c r="B403" s="28" t="s">
        <v>1486</v>
      </c>
      <c r="C403" s="2" t="s">
        <v>14</v>
      </c>
      <c r="D403" s="3" t="s">
        <v>1479</v>
      </c>
      <c r="E403" s="3" t="s">
        <v>1480</v>
      </c>
      <c r="F403" s="3" t="s">
        <v>1481</v>
      </c>
      <c r="G403" s="3" t="s">
        <v>1485</v>
      </c>
      <c r="H403" s="21" t="s">
        <v>31</v>
      </c>
      <c r="I403" s="39">
        <v>1</v>
      </c>
      <c r="J403" s="3">
        <v>470000000</v>
      </c>
      <c r="K403" s="3" t="s">
        <v>55</v>
      </c>
      <c r="L403" s="2" t="s">
        <v>1464</v>
      </c>
      <c r="M403" s="25" t="s">
        <v>1347</v>
      </c>
      <c r="N403" s="1" t="s">
        <v>1163</v>
      </c>
      <c r="O403" s="53" t="s">
        <v>1462</v>
      </c>
      <c r="P403" s="52" t="s">
        <v>1227</v>
      </c>
      <c r="Q403" s="1"/>
      <c r="R403" s="24"/>
      <c r="S403" s="24"/>
      <c r="T403" s="69"/>
      <c r="U403" s="245">
        <v>300000</v>
      </c>
      <c r="V403" s="245">
        <f>U403*1.12</f>
        <v>336000.00000000006</v>
      </c>
      <c r="W403" s="3" t="s">
        <v>1228</v>
      </c>
      <c r="X403" s="40" t="s">
        <v>63</v>
      </c>
      <c r="Y403" s="276"/>
      <c r="Z403" s="71"/>
      <c r="AA403" s="233"/>
      <c r="AB403" s="233"/>
      <c r="AC403" s="233"/>
      <c r="AD403" s="233"/>
      <c r="AE403" s="233"/>
      <c r="AF403" s="233"/>
      <c r="AG403" s="233"/>
      <c r="AH403" s="233"/>
      <c r="AI403" s="233"/>
      <c r="AJ403" s="233"/>
      <c r="AK403" s="233"/>
      <c r="AL403" s="233"/>
    </row>
    <row r="404" spans="2:38" s="232" customFormat="1" ht="64.5" customHeight="1">
      <c r="B404" s="28" t="s">
        <v>1487</v>
      </c>
      <c r="C404" s="2" t="s">
        <v>14</v>
      </c>
      <c r="D404" s="3" t="s">
        <v>1479</v>
      </c>
      <c r="E404" s="3" t="s">
        <v>1480</v>
      </c>
      <c r="F404" s="3" t="s">
        <v>1481</v>
      </c>
      <c r="G404" s="3" t="s">
        <v>1488</v>
      </c>
      <c r="H404" s="21" t="s">
        <v>31</v>
      </c>
      <c r="I404" s="39">
        <v>1</v>
      </c>
      <c r="J404" s="3">
        <v>470000000</v>
      </c>
      <c r="K404" s="3" t="s">
        <v>55</v>
      </c>
      <c r="L404" s="2" t="s">
        <v>984</v>
      </c>
      <c r="M404" s="25" t="s">
        <v>1347</v>
      </c>
      <c r="N404" s="1" t="s">
        <v>1163</v>
      </c>
      <c r="O404" s="53" t="s">
        <v>1462</v>
      </c>
      <c r="P404" s="52" t="s">
        <v>1227</v>
      </c>
      <c r="Q404" s="1"/>
      <c r="R404" s="24"/>
      <c r="S404" s="24"/>
      <c r="T404" s="69"/>
      <c r="U404" s="253">
        <v>0</v>
      </c>
      <c r="V404" s="253">
        <v>0</v>
      </c>
      <c r="W404" s="3" t="s">
        <v>1228</v>
      </c>
      <c r="X404" s="39" t="s">
        <v>63</v>
      </c>
      <c r="Y404" s="2" t="s">
        <v>1418</v>
      </c>
      <c r="Z404" s="71"/>
      <c r="AA404" s="233"/>
      <c r="AB404" s="233"/>
      <c r="AC404" s="233"/>
      <c r="AD404" s="233"/>
      <c r="AE404" s="233"/>
      <c r="AF404" s="233"/>
      <c r="AG404" s="233"/>
      <c r="AH404" s="233"/>
      <c r="AI404" s="233"/>
      <c r="AJ404" s="233"/>
      <c r="AK404" s="233"/>
      <c r="AL404" s="233"/>
    </row>
    <row r="405" spans="2:38" s="232" customFormat="1" ht="64.5" customHeight="1">
      <c r="B405" s="28" t="s">
        <v>1489</v>
      </c>
      <c r="C405" s="2" t="s">
        <v>14</v>
      </c>
      <c r="D405" s="3" t="s">
        <v>1479</v>
      </c>
      <c r="E405" s="3" t="s">
        <v>1480</v>
      </c>
      <c r="F405" s="3" t="s">
        <v>1481</v>
      </c>
      <c r="G405" s="3" t="s">
        <v>1488</v>
      </c>
      <c r="H405" s="21" t="s">
        <v>31</v>
      </c>
      <c r="I405" s="39">
        <v>1</v>
      </c>
      <c r="J405" s="3">
        <v>470000000</v>
      </c>
      <c r="K405" s="3" t="s">
        <v>55</v>
      </c>
      <c r="L405" s="2" t="s">
        <v>1464</v>
      </c>
      <c r="M405" s="25" t="s">
        <v>1347</v>
      </c>
      <c r="N405" s="1" t="s">
        <v>1163</v>
      </c>
      <c r="O405" s="53" t="s">
        <v>1462</v>
      </c>
      <c r="P405" s="52" t="s">
        <v>1227</v>
      </c>
      <c r="Q405" s="1"/>
      <c r="R405" s="24"/>
      <c r="S405" s="24"/>
      <c r="T405" s="69"/>
      <c r="U405" s="245">
        <v>1040000</v>
      </c>
      <c r="V405" s="245">
        <f>U405*1.12</f>
        <v>1164800</v>
      </c>
      <c r="W405" s="3" t="s">
        <v>1228</v>
      </c>
      <c r="X405" s="39" t="s">
        <v>63</v>
      </c>
      <c r="Y405" s="276"/>
      <c r="Z405" s="71"/>
      <c r="AA405" s="233"/>
      <c r="AB405" s="233"/>
      <c r="AC405" s="233"/>
      <c r="AD405" s="233"/>
      <c r="AE405" s="233"/>
      <c r="AF405" s="233"/>
      <c r="AG405" s="233"/>
      <c r="AH405" s="233"/>
      <c r="AI405" s="233"/>
      <c r="AJ405" s="233"/>
      <c r="AK405" s="233"/>
      <c r="AL405" s="233"/>
    </row>
    <row r="406" spans="2:38" s="232" customFormat="1" ht="61.5" customHeight="1">
      <c r="B406" s="28" t="s">
        <v>1490</v>
      </c>
      <c r="C406" s="2" t="s">
        <v>14</v>
      </c>
      <c r="D406" s="3" t="s">
        <v>1491</v>
      </c>
      <c r="E406" s="3" t="s">
        <v>1492</v>
      </c>
      <c r="F406" s="3" t="s">
        <v>1493</v>
      </c>
      <c r="G406" s="3" t="s">
        <v>1494</v>
      </c>
      <c r="H406" s="21" t="s">
        <v>31</v>
      </c>
      <c r="I406" s="39">
        <v>1</v>
      </c>
      <c r="J406" s="3">
        <v>470000000</v>
      </c>
      <c r="K406" s="3" t="s">
        <v>55</v>
      </c>
      <c r="L406" s="2" t="s">
        <v>1495</v>
      </c>
      <c r="M406" s="25" t="s">
        <v>1347</v>
      </c>
      <c r="N406" s="1" t="s">
        <v>1163</v>
      </c>
      <c r="O406" s="53" t="s">
        <v>1467</v>
      </c>
      <c r="P406" s="52" t="s">
        <v>1227</v>
      </c>
      <c r="Q406" s="1"/>
      <c r="R406" s="24"/>
      <c r="S406" s="24"/>
      <c r="T406" s="69"/>
      <c r="U406" s="253">
        <v>0</v>
      </c>
      <c r="V406" s="253">
        <v>0</v>
      </c>
      <c r="W406" s="1" t="s">
        <v>1166</v>
      </c>
      <c r="X406" s="40" t="s">
        <v>63</v>
      </c>
      <c r="Y406" s="2">
        <v>11</v>
      </c>
      <c r="Z406" s="71"/>
      <c r="AA406" s="233"/>
      <c r="AB406" s="233"/>
      <c r="AC406" s="233"/>
      <c r="AD406" s="233"/>
      <c r="AE406" s="233"/>
      <c r="AF406" s="233"/>
      <c r="AG406" s="233"/>
      <c r="AH406" s="233"/>
      <c r="AI406" s="233"/>
      <c r="AJ406" s="233"/>
      <c r="AK406" s="233"/>
      <c r="AL406" s="233"/>
    </row>
    <row r="407" spans="2:38" s="232" customFormat="1" ht="61.5" customHeight="1">
      <c r="B407" s="28" t="s">
        <v>1496</v>
      </c>
      <c r="C407" s="2" t="s">
        <v>14</v>
      </c>
      <c r="D407" s="3" t="s">
        <v>1491</v>
      </c>
      <c r="E407" s="3" t="s">
        <v>1492</v>
      </c>
      <c r="F407" s="3" t="s">
        <v>1493</v>
      </c>
      <c r="G407" s="3" t="s">
        <v>1494</v>
      </c>
      <c r="H407" s="21" t="s">
        <v>31</v>
      </c>
      <c r="I407" s="39">
        <v>1</v>
      </c>
      <c r="J407" s="3">
        <v>470000000</v>
      </c>
      <c r="K407" s="3" t="s">
        <v>55</v>
      </c>
      <c r="L407" s="2" t="s">
        <v>1497</v>
      </c>
      <c r="M407" s="25" t="s">
        <v>1347</v>
      </c>
      <c r="N407" s="1" t="s">
        <v>1163</v>
      </c>
      <c r="O407" s="53" t="s">
        <v>1467</v>
      </c>
      <c r="P407" s="52" t="s">
        <v>1227</v>
      </c>
      <c r="Q407" s="1"/>
      <c r="R407" s="24"/>
      <c r="S407" s="24"/>
      <c r="T407" s="69"/>
      <c r="U407" s="245">
        <v>124534</v>
      </c>
      <c r="V407" s="245">
        <f>U407*1.12</f>
        <v>139478.08000000002</v>
      </c>
      <c r="W407" s="1" t="s">
        <v>1166</v>
      </c>
      <c r="X407" s="40" t="s">
        <v>63</v>
      </c>
      <c r="Y407" s="276"/>
      <c r="Z407" s="71"/>
      <c r="AA407" s="233"/>
      <c r="AB407" s="233"/>
      <c r="AC407" s="233"/>
      <c r="AD407" s="233"/>
      <c r="AE407" s="233"/>
      <c r="AF407" s="233"/>
      <c r="AG407" s="233"/>
      <c r="AH407" s="233"/>
      <c r="AI407" s="233"/>
      <c r="AJ407" s="233"/>
      <c r="AK407" s="233"/>
      <c r="AL407" s="233"/>
    </row>
    <row r="408" spans="2:38" s="232" customFormat="1" ht="54" customHeight="1">
      <c r="B408" s="28" t="s">
        <v>1498</v>
      </c>
      <c r="C408" s="2" t="s">
        <v>14</v>
      </c>
      <c r="D408" s="3" t="s">
        <v>1458</v>
      </c>
      <c r="E408" s="3" t="s">
        <v>1459</v>
      </c>
      <c r="F408" s="3" t="s">
        <v>1460</v>
      </c>
      <c r="G408" s="3" t="s">
        <v>1499</v>
      </c>
      <c r="H408" s="21" t="s">
        <v>31</v>
      </c>
      <c r="I408" s="39">
        <v>1</v>
      </c>
      <c r="J408" s="3">
        <v>470000000</v>
      </c>
      <c r="K408" s="3" t="s">
        <v>55</v>
      </c>
      <c r="L408" s="2" t="s">
        <v>1495</v>
      </c>
      <c r="M408" s="25" t="s">
        <v>1347</v>
      </c>
      <c r="N408" s="1" t="s">
        <v>1163</v>
      </c>
      <c r="O408" s="53" t="s">
        <v>1467</v>
      </c>
      <c r="P408" s="52" t="s">
        <v>1227</v>
      </c>
      <c r="Q408" s="1"/>
      <c r="R408" s="24"/>
      <c r="S408" s="24"/>
      <c r="T408" s="69"/>
      <c r="U408" s="253">
        <v>0</v>
      </c>
      <c r="V408" s="253">
        <v>0</v>
      </c>
      <c r="W408" s="1" t="s">
        <v>1228</v>
      </c>
      <c r="X408" s="40" t="s">
        <v>63</v>
      </c>
      <c r="Y408" s="2">
        <v>11</v>
      </c>
      <c r="Z408" s="71"/>
      <c r="AA408" s="233"/>
      <c r="AB408" s="233"/>
      <c r="AC408" s="233"/>
      <c r="AD408" s="233"/>
      <c r="AE408" s="233"/>
      <c r="AF408" s="233"/>
      <c r="AG408" s="233"/>
      <c r="AH408" s="233"/>
      <c r="AI408" s="233"/>
      <c r="AJ408" s="233"/>
      <c r="AK408" s="233"/>
      <c r="AL408" s="233"/>
    </row>
    <row r="409" spans="2:38" s="232" customFormat="1" ht="54" customHeight="1">
      <c r="B409" s="28" t="s">
        <v>1500</v>
      </c>
      <c r="C409" s="2" t="s">
        <v>14</v>
      </c>
      <c r="D409" s="3" t="s">
        <v>1458</v>
      </c>
      <c r="E409" s="3" t="s">
        <v>1459</v>
      </c>
      <c r="F409" s="3" t="s">
        <v>1460</v>
      </c>
      <c r="G409" s="3" t="s">
        <v>1499</v>
      </c>
      <c r="H409" s="21" t="s">
        <v>31</v>
      </c>
      <c r="I409" s="39">
        <v>1</v>
      </c>
      <c r="J409" s="3">
        <v>470000000</v>
      </c>
      <c r="K409" s="3" t="s">
        <v>55</v>
      </c>
      <c r="L409" s="2" t="s">
        <v>1501</v>
      </c>
      <c r="M409" s="25" t="s">
        <v>1347</v>
      </c>
      <c r="N409" s="1" t="s">
        <v>1163</v>
      </c>
      <c r="O409" s="53" t="s">
        <v>1467</v>
      </c>
      <c r="P409" s="52" t="s">
        <v>1227</v>
      </c>
      <c r="Q409" s="1"/>
      <c r="R409" s="24"/>
      <c r="S409" s="24"/>
      <c r="T409" s="69"/>
      <c r="U409" s="245">
        <v>580000</v>
      </c>
      <c r="V409" s="245">
        <f>U409*1.12</f>
        <v>649600.0000000001</v>
      </c>
      <c r="W409" s="1" t="s">
        <v>1228</v>
      </c>
      <c r="X409" s="40" t="s">
        <v>63</v>
      </c>
      <c r="Y409" s="276"/>
      <c r="Z409" s="71"/>
      <c r="AA409" s="233"/>
      <c r="AB409" s="233"/>
      <c r="AC409" s="233"/>
      <c r="AD409" s="233"/>
      <c r="AE409" s="233"/>
      <c r="AF409" s="233"/>
      <c r="AG409" s="233"/>
      <c r="AH409" s="233"/>
      <c r="AI409" s="233"/>
      <c r="AJ409" s="233"/>
      <c r="AK409" s="233"/>
      <c r="AL409" s="233"/>
    </row>
    <row r="410" spans="2:38" s="232" customFormat="1" ht="77.25" customHeight="1">
      <c r="B410" s="28" t="s">
        <v>1502</v>
      </c>
      <c r="C410" s="2" t="s">
        <v>14</v>
      </c>
      <c r="D410" s="3" t="s">
        <v>1458</v>
      </c>
      <c r="E410" s="3" t="s">
        <v>1459</v>
      </c>
      <c r="F410" s="3" t="s">
        <v>1460</v>
      </c>
      <c r="G410" s="3" t="s">
        <v>1503</v>
      </c>
      <c r="H410" s="21" t="s">
        <v>31</v>
      </c>
      <c r="I410" s="39">
        <v>1</v>
      </c>
      <c r="J410" s="3">
        <v>470000000</v>
      </c>
      <c r="K410" s="3" t="s">
        <v>55</v>
      </c>
      <c r="L410" s="2" t="s">
        <v>984</v>
      </c>
      <c r="M410" s="25" t="s">
        <v>1347</v>
      </c>
      <c r="N410" s="1" t="s">
        <v>1163</v>
      </c>
      <c r="O410" s="53" t="s">
        <v>1253</v>
      </c>
      <c r="P410" s="52" t="s">
        <v>1227</v>
      </c>
      <c r="Q410" s="1"/>
      <c r="R410" s="24"/>
      <c r="S410" s="24"/>
      <c r="T410" s="69"/>
      <c r="U410" s="253">
        <v>0</v>
      </c>
      <c r="V410" s="253">
        <v>0</v>
      </c>
      <c r="W410" s="1" t="s">
        <v>1166</v>
      </c>
      <c r="X410" s="39" t="s">
        <v>63</v>
      </c>
      <c r="Y410" s="2" t="s">
        <v>1504</v>
      </c>
      <c r="Z410" s="71"/>
      <c r="AA410" s="233"/>
      <c r="AB410" s="233"/>
      <c r="AC410" s="233"/>
      <c r="AD410" s="233"/>
      <c r="AE410" s="233"/>
      <c r="AF410" s="233"/>
      <c r="AG410" s="233"/>
      <c r="AH410" s="233"/>
      <c r="AI410" s="233"/>
      <c r="AJ410" s="233"/>
      <c r="AK410" s="233"/>
      <c r="AL410" s="233"/>
    </row>
    <row r="411" spans="2:38" s="232" customFormat="1" ht="77.25" customHeight="1">
      <c r="B411" s="28" t="s">
        <v>1505</v>
      </c>
      <c r="C411" s="2" t="s">
        <v>14</v>
      </c>
      <c r="D411" s="3" t="s">
        <v>1458</v>
      </c>
      <c r="E411" s="3" t="s">
        <v>1459</v>
      </c>
      <c r="F411" s="3" t="s">
        <v>1460</v>
      </c>
      <c r="G411" s="3" t="s">
        <v>1506</v>
      </c>
      <c r="H411" s="21" t="s">
        <v>31</v>
      </c>
      <c r="I411" s="39">
        <v>1</v>
      </c>
      <c r="J411" s="3">
        <v>470000000</v>
      </c>
      <c r="K411" s="3" t="s">
        <v>55</v>
      </c>
      <c r="L411" s="2" t="s">
        <v>987</v>
      </c>
      <c r="M411" s="25" t="s">
        <v>1347</v>
      </c>
      <c r="N411" s="1" t="s">
        <v>1163</v>
      </c>
      <c r="O411" s="53" t="s">
        <v>1253</v>
      </c>
      <c r="P411" s="52" t="s">
        <v>1227</v>
      </c>
      <c r="Q411" s="1"/>
      <c r="R411" s="24"/>
      <c r="S411" s="24"/>
      <c r="T411" s="69"/>
      <c r="U411" s="245">
        <v>320000</v>
      </c>
      <c r="V411" s="245">
        <f>U411*1.12</f>
        <v>358400.00000000006</v>
      </c>
      <c r="W411" s="1" t="s">
        <v>1166</v>
      </c>
      <c r="X411" s="39" t="s">
        <v>63</v>
      </c>
      <c r="Y411" s="276"/>
      <c r="Z411" s="71"/>
      <c r="AA411" s="233"/>
      <c r="AB411" s="233"/>
      <c r="AC411" s="233"/>
      <c r="AD411" s="233"/>
      <c r="AE411" s="233"/>
      <c r="AF411" s="233"/>
      <c r="AG411" s="233"/>
      <c r="AH411" s="233"/>
      <c r="AI411" s="233"/>
      <c r="AJ411" s="233"/>
      <c r="AK411" s="233"/>
      <c r="AL411" s="233"/>
    </row>
    <row r="412" spans="2:38" s="232" customFormat="1" ht="54" customHeight="1">
      <c r="B412" s="28" t="s">
        <v>1507</v>
      </c>
      <c r="C412" s="2" t="s">
        <v>14</v>
      </c>
      <c r="D412" s="3" t="s">
        <v>1458</v>
      </c>
      <c r="E412" s="3" t="s">
        <v>1459</v>
      </c>
      <c r="F412" s="3" t="s">
        <v>1460</v>
      </c>
      <c r="G412" s="3" t="s">
        <v>1508</v>
      </c>
      <c r="H412" s="21" t="s">
        <v>31</v>
      </c>
      <c r="I412" s="39">
        <v>1</v>
      </c>
      <c r="J412" s="3">
        <v>470000000</v>
      </c>
      <c r="K412" s="3" t="s">
        <v>55</v>
      </c>
      <c r="L412" s="2" t="s">
        <v>984</v>
      </c>
      <c r="M412" s="25" t="s">
        <v>1347</v>
      </c>
      <c r="N412" s="1" t="s">
        <v>1163</v>
      </c>
      <c r="O412" s="53" t="s">
        <v>1253</v>
      </c>
      <c r="P412" s="52" t="s">
        <v>1227</v>
      </c>
      <c r="Q412" s="1"/>
      <c r="R412" s="24"/>
      <c r="S412" s="24"/>
      <c r="T412" s="69"/>
      <c r="U412" s="253">
        <v>0</v>
      </c>
      <c r="V412" s="253">
        <v>0</v>
      </c>
      <c r="W412" s="1" t="s">
        <v>1166</v>
      </c>
      <c r="X412" s="40" t="s">
        <v>63</v>
      </c>
      <c r="Y412" s="2" t="s">
        <v>1418</v>
      </c>
      <c r="Z412" s="71"/>
      <c r="AA412" s="233"/>
      <c r="AB412" s="233"/>
      <c r="AC412" s="233"/>
      <c r="AD412" s="233"/>
      <c r="AE412" s="233"/>
      <c r="AF412" s="233"/>
      <c r="AG412" s="233"/>
      <c r="AH412" s="233"/>
      <c r="AI412" s="233"/>
      <c r="AJ412" s="233"/>
      <c r="AK412" s="233"/>
      <c r="AL412" s="233"/>
    </row>
    <row r="413" spans="2:38" s="232" customFormat="1" ht="54" customHeight="1">
      <c r="B413" s="28" t="s">
        <v>1509</v>
      </c>
      <c r="C413" s="2" t="s">
        <v>14</v>
      </c>
      <c r="D413" s="3" t="s">
        <v>1458</v>
      </c>
      <c r="E413" s="3" t="s">
        <v>1459</v>
      </c>
      <c r="F413" s="3" t="s">
        <v>1460</v>
      </c>
      <c r="G413" s="3" t="s">
        <v>1508</v>
      </c>
      <c r="H413" s="21" t="s">
        <v>31</v>
      </c>
      <c r="I413" s="39">
        <v>1</v>
      </c>
      <c r="J413" s="3">
        <v>470000000</v>
      </c>
      <c r="K413" s="3" t="s">
        <v>55</v>
      </c>
      <c r="L413" s="2" t="s">
        <v>1510</v>
      </c>
      <c r="M413" s="25" t="s">
        <v>1347</v>
      </c>
      <c r="N413" s="1" t="s">
        <v>1163</v>
      </c>
      <c r="O413" s="53" t="s">
        <v>1253</v>
      </c>
      <c r="P413" s="52" t="s">
        <v>1227</v>
      </c>
      <c r="Q413" s="1"/>
      <c r="R413" s="24"/>
      <c r="S413" s="24"/>
      <c r="T413" s="69"/>
      <c r="U413" s="245">
        <v>191072</v>
      </c>
      <c r="V413" s="245">
        <f>U413*1.12</f>
        <v>214000.64</v>
      </c>
      <c r="W413" s="1" t="s">
        <v>1166</v>
      </c>
      <c r="X413" s="40" t="s">
        <v>63</v>
      </c>
      <c r="Y413" s="276"/>
      <c r="Z413" s="71"/>
      <c r="AA413" s="233"/>
      <c r="AB413" s="233"/>
      <c r="AC413" s="233"/>
      <c r="AD413" s="233"/>
      <c r="AE413" s="233"/>
      <c r="AF413" s="233"/>
      <c r="AG413" s="233"/>
      <c r="AH413" s="233"/>
      <c r="AI413" s="233"/>
      <c r="AJ413" s="233"/>
      <c r="AK413" s="233"/>
      <c r="AL413" s="233"/>
    </row>
    <row r="414" spans="2:38" s="232" customFormat="1" ht="58.5" customHeight="1">
      <c r="B414" s="28" t="s">
        <v>1511</v>
      </c>
      <c r="C414" s="2" t="s">
        <v>14</v>
      </c>
      <c r="D414" s="3" t="s">
        <v>1458</v>
      </c>
      <c r="E414" s="3" t="s">
        <v>1459</v>
      </c>
      <c r="F414" s="3" t="s">
        <v>1460</v>
      </c>
      <c r="G414" s="3" t="s">
        <v>1512</v>
      </c>
      <c r="H414" s="21" t="s">
        <v>31</v>
      </c>
      <c r="I414" s="39">
        <v>1</v>
      </c>
      <c r="J414" s="3">
        <v>470000000</v>
      </c>
      <c r="K414" s="3" t="s">
        <v>55</v>
      </c>
      <c r="L414" s="2" t="s">
        <v>984</v>
      </c>
      <c r="M414" s="25" t="s">
        <v>1347</v>
      </c>
      <c r="N414" s="1" t="s">
        <v>1163</v>
      </c>
      <c r="O414" s="53" t="s">
        <v>1253</v>
      </c>
      <c r="P414" s="52" t="s">
        <v>1227</v>
      </c>
      <c r="Q414" s="1"/>
      <c r="R414" s="24"/>
      <c r="S414" s="24"/>
      <c r="T414" s="69"/>
      <c r="U414" s="253">
        <v>0</v>
      </c>
      <c r="V414" s="253">
        <v>0</v>
      </c>
      <c r="W414" s="1" t="s">
        <v>1166</v>
      </c>
      <c r="X414" s="40" t="s">
        <v>63</v>
      </c>
      <c r="Y414" s="2" t="s">
        <v>1504</v>
      </c>
      <c r="Z414" s="71"/>
      <c r="AA414" s="233"/>
      <c r="AB414" s="233"/>
      <c r="AC414" s="233"/>
      <c r="AD414" s="233"/>
      <c r="AE414" s="233"/>
      <c r="AF414" s="233"/>
      <c r="AG414" s="233"/>
      <c r="AH414" s="233"/>
      <c r="AI414" s="233"/>
      <c r="AJ414" s="233"/>
      <c r="AK414" s="233"/>
      <c r="AL414" s="233"/>
    </row>
    <row r="415" spans="2:38" s="232" customFormat="1" ht="58.5" customHeight="1">
      <c r="B415" s="28" t="s">
        <v>1513</v>
      </c>
      <c r="C415" s="2" t="s">
        <v>14</v>
      </c>
      <c r="D415" s="3" t="s">
        <v>1458</v>
      </c>
      <c r="E415" s="3" t="s">
        <v>1459</v>
      </c>
      <c r="F415" s="3" t="s">
        <v>1460</v>
      </c>
      <c r="G415" s="3" t="s">
        <v>1514</v>
      </c>
      <c r="H415" s="21" t="s">
        <v>31</v>
      </c>
      <c r="I415" s="39">
        <v>1</v>
      </c>
      <c r="J415" s="3">
        <v>470000000</v>
      </c>
      <c r="K415" s="3" t="s">
        <v>55</v>
      </c>
      <c r="L415" s="2" t="s">
        <v>1003</v>
      </c>
      <c r="M415" s="25" t="s">
        <v>1347</v>
      </c>
      <c r="N415" s="1" t="s">
        <v>1163</v>
      </c>
      <c r="O415" s="53" t="s">
        <v>1253</v>
      </c>
      <c r="P415" s="52" t="s">
        <v>1227</v>
      </c>
      <c r="Q415" s="1"/>
      <c r="R415" s="24"/>
      <c r="S415" s="24"/>
      <c r="T415" s="69"/>
      <c r="U415" s="245">
        <v>320000</v>
      </c>
      <c r="V415" s="245">
        <f>U415*1.12</f>
        <v>358400.00000000006</v>
      </c>
      <c r="W415" s="1" t="s">
        <v>1166</v>
      </c>
      <c r="X415" s="40" t="s">
        <v>63</v>
      </c>
      <c r="Y415" s="276"/>
      <c r="Z415" s="71"/>
      <c r="AA415" s="233"/>
      <c r="AB415" s="233"/>
      <c r="AC415" s="233"/>
      <c r="AD415" s="233"/>
      <c r="AE415" s="233"/>
      <c r="AF415" s="233"/>
      <c r="AG415" s="233"/>
      <c r="AH415" s="233"/>
      <c r="AI415" s="233"/>
      <c r="AJ415" s="233"/>
      <c r="AK415" s="233"/>
      <c r="AL415" s="233"/>
    </row>
    <row r="416" spans="2:38" s="232" customFormat="1" ht="60" customHeight="1">
      <c r="B416" s="28" t="s">
        <v>1515</v>
      </c>
      <c r="C416" s="2" t="s">
        <v>14</v>
      </c>
      <c r="D416" s="3" t="s">
        <v>1516</v>
      </c>
      <c r="E416" s="3" t="s">
        <v>1517</v>
      </c>
      <c r="F416" s="3" t="s">
        <v>1518</v>
      </c>
      <c r="G416" s="3" t="s">
        <v>1519</v>
      </c>
      <c r="H416" s="21" t="s">
        <v>31</v>
      </c>
      <c r="I416" s="39">
        <v>1</v>
      </c>
      <c r="J416" s="3">
        <v>470000000</v>
      </c>
      <c r="K416" s="3" t="s">
        <v>55</v>
      </c>
      <c r="L416" s="2" t="s">
        <v>984</v>
      </c>
      <c r="M416" s="25" t="s">
        <v>1347</v>
      </c>
      <c r="N416" s="1" t="s">
        <v>1163</v>
      </c>
      <c r="O416" s="53" t="s">
        <v>1253</v>
      </c>
      <c r="P416" s="52" t="s">
        <v>1227</v>
      </c>
      <c r="Q416" s="1"/>
      <c r="R416" s="24"/>
      <c r="S416" s="24"/>
      <c r="T416" s="69"/>
      <c r="U416" s="253">
        <v>0</v>
      </c>
      <c r="V416" s="253">
        <v>0</v>
      </c>
      <c r="W416" s="1" t="s">
        <v>1166</v>
      </c>
      <c r="X416" s="39" t="s">
        <v>63</v>
      </c>
      <c r="Y416" s="2" t="s">
        <v>1418</v>
      </c>
      <c r="Z416" s="71"/>
      <c r="AA416" s="233"/>
      <c r="AB416" s="233"/>
      <c r="AC416" s="233"/>
      <c r="AD416" s="233"/>
      <c r="AE416" s="233"/>
      <c r="AF416" s="233"/>
      <c r="AG416" s="233"/>
      <c r="AH416" s="233"/>
      <c r="AI416" s="233"/>
      <c r="AJ416" s="233"/>
      <c r="AK416" s="233"/>
      <c r="AL416" s="233"/>
    </row>
    <row r="417" spans="2:38" s="232" customFormat="1" ht="60" customHeight="1">
      <c r="B417" s="28" t="s">
        <v>1520</v>
      </c>
      <c r="C417" s="2" t="s">
        <v>14</v>
      </c>
      <c r="D417" s="3" t="s">
        <v>1516</v>
      </c>
      <c r="E417" s="3" t="s">
        <v>1517</v>
      </c>
      <c r="F417" s="3" t="s">
        <v>1518</v>
      </c>
      <c r="G417" s="3" t="s">
        <v>1519</v>
      </c>
      <c r="H417" s="21" t="s">
        <v>31</v>
      </c>
      <c r="I417" s="39">
        <v>1</v>
      </c>
      <c r="J417" s="3">
        <v>470000000</v>
      </c>
      <c r="K417" s="3" t="s">
        <v>55</v>
      </c>
      <c r="L417" s="2" t="s">
        <v>987</v>
      </c>
      <c r="M417" s="25" t="s">
        <v>1347</v>
      </c>
      <c r="N417" s="1" t="s">
        <v>1163</v>
      </c>
      <c r="O417" s="53" t="s">
        <v>1253</v>
      </c>
      <c r="P417" s="52" t="s">
        <v>1227</v>
      </c>
      <c r="Q417" s="1"/>
      <c r="R417" s="24"/>
      <c r="S417" s="24"/>
      <c r="T417" s="69"/>
      <c r="U417" s="245">
        <v>160000</v>
      </c>
      <c r="V417" s="245">
        <f>U417*1.12</f>
        <v>179200.00000000003</v>
      </c>
      <c r="W417" s="1" t="s">
        <v>1166</v>
      </c>
      <c r="X417" s="39" t="s">
        <v>63</v>
      </c>
      <c r="Y417" s="276"/>
      <c r="Z417" s="71"/>
      <c r="AA417" s="233"/>
      <c r="AB417" s="233"/>
      <c r="AC417" s="233"/>
      <c r="AD417" s="233"/>
      <c r="AE417" s="233"/>
      <c r="AF417" s="233"/>
      <c r="AG417" s="233"/>
      <c r="AH417" s="233"/>
      <c r="AI417" s="233"/>
      <c r="AJ417" s="233"/>
      <c r="AK417" s="233"/>
      <c r="AL417" s="233"/>
    </row>
    <row r="418" spans="2:38" s="232" customFormat="1" ht="51" customHeight="1">
      <c r="B418" s="28" t="s">
        <v>1521</v>
      </c>
      <c r="C418" s="2" t="s">
        <v>14</v>
      </c>
      <c r="D418" s="3" t="s">
        <v>1458</v>
      </c>
      <c r="E418" s="3" t="s">
        <v>1459</v>
      </c>
      <c r="F418" s="3" t="s">
        <v>1460</v>
      </c>
      <c r="G418" s="3" t="s">
        <v>1522</v>
      </c>
      <c r="H418" s="21" t="s">
        <v>31</v>
      </c>
      <c r="I418" s="39">
        <v>1</v>
      </c>
      <c r="J418" s="3">
        <v>470000000</v>
      </c>
      <c r="K418" s="3" t="s">
        <v>55</v>
      </c>
      <c r="L418" s="2" t="s">
        <v>984</v>
      </c>
      <c r="M418" s="25" t="s">
        <v>1347</v>
      </c>
      <c r="N418" s="1" t="s">
        <v>1163</v>
      </c>
      <c r="O418" s="53" t="s">
        <v>1253</v>
      </c>
      <c r="P418" s="52" t="s">
        <v>1227</v>
      </c>
      <c r="Q418" s="1"/>
      <c r="R418" s="24"/>
      <c r="S418" s="24"/>
      <c r="T418" s="69"/>
      <c r="U418" s="253">
        <v>0</v>
      </c>
      <c r="V418" s="253">
        <v>0</v>
      </c>
      <c r="W418" s="1" t="s">
        <v>1166</v>
      </c>
      <c r="X418" s="40" t="s">
        <v>63</v>
      </c>
      <c r="Y418" s="2" t="s">
        <v>1418</v>
      </c>
      <c r="Z418" s="71"/>
      <c r="AA418" s="233"/>
      <c r="AB418" s="233"/>
      <c r="AC418" s="233"/>
      <c r="AD418" s="233"/>
      <c r="AE418" s="233"/>
      <c r="AF418" s="233"/>
      <c r="AG418" s="233"/>
      <c r="AH418" s="233"/>
      <c r="AI418" s="233"/>
      <c r="AJ418" s="233"/>
      <c r="AK418" s="233"/>
      <c r="AL418" s="233"/>
    </row>
    <row r="419" spans="2:38" s="232" customFormat="1" ht="51" customHeight="1">
      <c r="B419" s="28" t="s">
        <v>1523</v>
      </c>
      <c r="C419" s="2" t="s">
        <v>14</v>
      </c>
      <c r="D419" s="3" t="s">
        <v>1458</v>
      </c>
      <c r="E419" s="3" t="s">
        <v>1459</v>
      </c>
      <c r="F419" s="3" t="s">
        <v>1460</v>
      </c>
      <c r="G419" s="3" t="s">
        <v>1522</v>
      </c>
      <c r="H419" s="21" t="s">
        <v>31</v>
      </c>
      <c r="I419" s="39">
        <v>1</v>
      </c>
      <c r="J419" s="3">
        <v>470000000</v>
      </c>
      <c r="K419" s="3" t="s">
        <v>55</v>
      </c>
      <c r="L419" s="2" t="s">
        <v>1495</v>
      </c>
      <c r="M419" s="25" t="s">
        <v>1347</v>
      </c>
      <c r="N419" s="1" t="s">
        <v>1163</v>
      </c>
      <c r="O419" s="53" t="s">
        <v>1253</v>
      </c>
      <c r="P419" s="52" t="s">
        <v>1227</v>
      </c>
      <c r="Q419" s="1"/>
      <c r="R419" s="24"/>
      <c r="S419" s="24"/>
      <c r="T419" s="69"/>
      <c r="U419" s="245">
        <v>71651</v>
      </c>
      <c r="V419" s="245">
        <f>U419*1.12</f>
        <v>80249.12000000001</v>
      </c>
      <c r="W419" s="1" t="s">
        <v>1166</v>
      </c>
      <c r="X419" s="40" t="s">
        <v>63</v>
      </c>
      <c r="Y419" s="276"/>
      <c r="Z419" s="71"/>
      <c r="AA419" s="233"/>
      <c r="AB419" s="233"/>
      <c r="AC419" s="233"/>
      <c r="AD419" s="233"/>
      <c r="AE419" s="233"/>
      <c r="AF419" s="233"/>
      <c r="AG419" s="233"/>
      <c r="AH419" s="233"/>
      <c r="AI419" s="233"/>
      <c r="AJ419" s="233"/>
      <c r="AK419" s="233"/>
      <c r="AL419" s="233"/>
    </row>
    <row r="420" spans="2:38" s="232" customFormat="1" ht="54.75" customHeight="1">
      <c r="B420" s="28" t="s">
        <v>1524</v>
      </c>
      <c r="C420" s="2" t="s">
        <v>14</v>
      </c>
      <c r="D420" s="3" t="s">
        <v>1458</v>
      </c>
      <c r="E420" s="3" t="s">
        <v>1459</v>
      </c>
      <c r="F420" s="3" t="s">
        <v>1460</v>
      </c>
      <c r="G420" s="3" t="s">
        <v>1525</v>
      </c>
      <c r="H420" s="21" t="s">
        <v>31</v>
      </c>
      <c r="I420" s="39">
        <v>1</v>
      </c>
      <c r="J420" s="3">
        <v>470000000</v>
      </c>
      <c r="K420" s="3" t="s">
        <v>55</v>
      </c>
      <c r="L420" s="2" t="s">
        <v>1526</v>
      </c>
      <c r="M420" s="25" t="s">
        <v>1347</v>
      </c>
      <c r="N420" s="1" t="s">
        <v>1163</v>
      </c>
      <c r="O420" s="53" t="s">
        <v>1527</v>
      </c>
      <c r="P420" s="52" t="s">
        <v>1528</v>
      </c>
      <c r="Q420" s="1"/>
      <c r="R420" s="24"/>
      <c r="S420" s="24"/>
      <c r="T420" s="69"/>
      <c r="U420" s="253">
        <v>0</v>
      </c>
      <c r="V420" s="253">
        <v>0</v>
      </c>
      <c r="W420" s="1" t="s">
        <v>1166</v>
      </c>
      <c r="X420" s="30" t="s">
        <v>63</v>
      </c>
      <c r="Y420" s="2">
        <v>20.21</v>
      </c>
      <c r="Z420" s="71"/>
      <c r="AA420" s="233"/>
      <c r="AB420" s="233"/>
      <c r="AC420" s="233"/>
      <c r="AD420" s="233"/>
      <c r="AE420" s="233"/>
      <c r="AF420" s="233"/>
      <c r="AG420" s="233"/>
      <c r="AH420" s="233"/>
      <c r="AI420" s="233"/>
      <c r="AJ420" s="233"/>
      <c r="AK420" s="233"/>
      <c r="AL420" s="233"/>
    </row>
    <row r="421" spans="2:38" s="232" customFormat="1" ht="54.75" customHeight="1">
      <c r="B421" s="28" t="s">
        <v>1529</v>
      </c>
      <c r="C421" s="2" t="s">
        <v>14</v>
      </c>
      <c r="D421" s="3" t="s">
        <v>1458</v>
      </c>
      <c r="E421" s="3" t="s">
        <v>1459</v>
      </c>
      <c r="F421" s="3" t="s">
        <v>1460</v>
      </c>
      <c r="G421" s="3" t="s">
        <v>1525</v>
      </c>
      <c r="H421" s="21" t="s">
        <v>31</v>
      </c>
      <c r="I421" s="39">
        <v>1</v>
      </c>
      <c r="J421" s="3">
        <v>470000000</v>
      </c>
      <c r="K421" s="3" t="s">
        <v>55</v>
      </c>
      <c r="L421" s="2" t="s">
        <v>1526</v>
      </c>
      <c r="M421" s="25" t="s">
        <v>1347</v>
      </c>
      <c r="N421" s="1" t="s">
        <v>1163</v>
      </c>
      <c r="O421" s="53" t="s">
        <v>1527</v>
      </c>
      <c r="P421" s="52" t="s">
        <v>1528</v>
      </c>
      <c r="Q421" s="1"/>
      <c r="R421" s="24"/>
      <c r="S421" s="24"/>
      <c r="T421" s="69"/>
      <c r="U421" s="245">
        <v>723216</v>
      </c>
      <c r="V421" s="245">
        <f>U421*1.12</f>
        <v>810001.92</v>
      </c>
      <c r="W421" s="1" t="s">
        <v>1166</v>
      </c>
      <c r="X421" s="30" t="s">
        <v>63</v>
      </c>
      <c r="Y421" s="276"/>
      <c r="Z421" s="71"/>
      <c r="AA421" s="233"/>
      <c r="AB421" s="233"/>
      <c r="AC421" s="233"/>
      <c r="AD421" s="233"/>
      <c r="AE421" s="233"/>
      <c r="AF421" s="233"/>
      <c r="AG421" s="233"/>
      <c r="AH421" s="233"/>
      <c r="AI421" s="233"/>
      <c r="AJ421" s="233"/>
      <c r="AK421" s="233"/>
      <c r="AL421" s="233"/>
    </row>
    <row r="422" spans="2:38" s="232" customFormat="1" ht="63" customHeight="1">
      <c r="B422" s="28" t="s">
        <v>1530</v>
      </c>
      <c r="C422" s="2" t="s">
        <v>14</v>
      </c>
      <c r="D422" s="3" t="s">
        <v>1458</v>
      </c>
      <c r="E422" s="3" t="s">
        <v>1459</v>
      </c>
      <c r="F422" s="3" t="s">
        <v>1460</v>
      </c>
      <c r="G422" s="3" t="s">
        <v>1531</v>
      </c>
      <c r="H422" s="21" t="s">
        <v>31</v>
      </c>
      <c r="I422" s="39">
        <v>1</v>
      </c>
      <c r="J422" s="3">
        <v>470000000</v>
      </c>
      <c r="K422" s="3" t="s">
        <v>55</v>
      </c>
      <c r="L422" s="2" t="s">
        <v>984</v>
      </c>
      <c r="M422" s="25" t="s">
        <v>1347</v>
      </c>
      <c r="N422" s="1" t="s">
        <v>1163</v>
      </c>
      <c r="O422" s="53" t="s">
        <v>1253</v>
      </c>
      <c r="P422" s="52" t="s">
        <v>1227</v>
      </c>
      <c r="Q422" s="1"/>
      <c r="R422" s="24"/>
      <c r="S422" s="24"/>
      <c r="T422" s="69"/>
      <c r="U422" s="253">
        <v>0</v>
      </c>
      <c r="V422" s="253">
        <v>0</v>
      </c>
      <c r="W422" s="1" t="s">
        <v>1166</v>
      </c>
      <c r="X422" s="30" t="s">
        <v>63</v>
      </c>
      <c r="Y422" s="2" t="s">
        <v>1418</v>
      </c>
      <c r="Z422" s="71"/>
      <c r="AA422" s="233"/>
      <c r="AB422" s="233"/>
      <c r="AC422" s="233"/>
      <c r="AD422" s="233"/>
      <c r="AE422" s="233"/>
      <c r="AF422" s="233"/>
      <c r="AG422" s="233"/>
      <c r="AH422" s="233"/>
      <c r="AI422" s="233"/>
      <c r="AJ422" s="233"/>
      <c r="AK422" s="233"/>
      <c r="AL422" s="233"/>
    </row>
    <row r="423" spans="2:38" s="232" customFormat="1" ht="63" customHeight="1">
      <c r="B423" s="28" t="s">
        <v>1532</v>
      </c>
      <c r="C423" s="2" t="s">
        <v>14</v>
      </c>
      <c r="D423" s="3" t="s">
        <v>1458</v>
      </c>
      <c r="E423" s="3" t="s">
        <v>1459</v>
      </c>
      <c r="F423" s="3" t="s">
        <v>1460</v>
      </c>
      <c r="G423" s="3" t="s">
        <v>1531</v>
      </c>
      <c r="H423" s="21" t="s">
        <v>31</v>
      </c>
      <c r="I423" s="39">
        <v>1</v>
      </c>
      <c r="J423" s="3">
        <v>470000000</v>
      </c>
      <c r="K423" s="3" t="s">
        <v>55</v>
      </c>
      <c r="L423" s="2" t="s">
        <v>1470</v>
      </c>
      <c r="M423" s="25" t="s">
        <v>1347</v>
      </c>
      <c r="N423" s="1" t="s">
        <v>1163</v>
      </c>
      <c r="O423" s="53" t="s">
        <v>1253</v>
      </c>
      <c r="P423" s="52" t="s">
        <v>1227</v>
      </c>
      <c r="Q423" s="1"/>
      <c r="R423" s="24"/>
      <c r="S423" s="24"/>
      <c r="T423" s="69"/>
      <c r="U423" s="245">
        <v>401785</v>
      </c>
      <c r="V423" s="245">
        <f>U423*1.12</f>
        <v>449999.20000000007</v>
      </c>
      <c r="W423" s="1" t="s">
        <v>1166</v>
      </c>
      <c r="X423" s="30" t="s">
        <v>63</v>
      </c>
      <c r="Y423" s="276"/>
      <c r="Z423" s="71"/>
      <c r="AA423" s="233"/>
      <c r="AB423" s="233"/>
      <c r="AC423" s="233"/>
      <c r="AD423" s="233"/>
      <c r="AE423" s="233"/>
      <c r="AF423" s="233"/>
      <c r="AG423" s="233"/>
      <c r="AH423" s="233"/>
      <c r="AI423" s="233"/>
      <c r="AJ423" s="233"/>
      <c r="AK423" s="233"/>
      <c r="AL423" s="233"/>
    </row>
    <row r="424" spans="2:38" s="232" customFormat="1" ht="58.5" customHeight="1">
      <c r="B424" s="28" t="s">
        <v>1533</v>
      </c>
      <c r="C424" s="2" t="s">
        <v>14</v>
      </c>
      <c r="D424" s="3" t="s">
        <v>1458</v>
      </c>
      <c r="E424" s="3" t="s">
        <v>1459</v>
      </c>
      <c r="F424" s="3" t="s">
        <v>1460</v>
      </c>
      <c r="G424" s="3" t="s">
        <v>1534</v>
      </c>
      <c r="H424" s="21" t="s">
        <v>31</v>
      </c>
      <c r="I424" s="39">
        <v>1</v>
      </c>
      <c r="J424" s="3">
        <v>470000000</v>
      </c>
      <c r="K424" s="3" t="s">
        <v>55</v>
      </c>
      <c r="L424" s="2" t="s">
        <v>984</v>
      </c>
      <c r="M424" s="25" t="s">
        <v>1347</v>
      </c>
      <c r="N424" s="1" t="s">
        <v>1163</v>
      </c>
      <c r="O424" s="53" t="s">
        <v>1253</v>
      </c>
      <c r="P424" s="52" t="s">
        <v>1227</v>
      </c>
      <c r="Q424" s="1"/>
      <c r="R424" s="24"/>
      <c r="S424" s="24"/>
      <c r="T424" s="69"/>
      <c r="U424" s="253">
        <v>0</v>
      </c>
      <c r="V424" s="253">
        <v>0</v>
      </c>
      <c r="W424" s="1" t="s">
        <v>1166</v>
      </c>
      <c r="X424" s="30" t="s">
        <v>63</v>
      </c>
      <c r="Y424" s="2">
        <v>11</v>
      </c>
      <c r="Z424" s="71"/>
      <c r="AA424" s="233"/>
      <c r="AB424" s="233"/>
      <c r="AC424" s="233"/>
      <c r="AD424" s="233"/>
      <c r="AE424" s="233"/>
      <c r="AF424" s="233"/>
      <c r="AG424" s="233"/>
      <c r="AH424" s="233"/>
      <c r="AI424" s="233"/>
      <c r="AJ424" s="233"/>
      <c r="AK424" s="233"/>
      <c r="AL424" s="233"/>
    </row>
    <row r="425" spans="2:38" s="232" customFormat="1" ht="58.5" customHeight="1">
      <c r="B425" s="28" t="s">
        <v>1535</v>
      </c>
      <c r="C425" s="2" t="s">
        <v>14</v>
      </c>
      <c r="D425" s="3" t="s">
        <v>1458</v>
      </c>
      <c r="E425" s="3" t="s">
        <v>1459</v>
      </c>
      <c r="F425" s="3" t="s">
        <v>1460</v>
      </c>
      <c r="G425" s="3" t="s">
        <v>1534</v>
      </c>
      <c r="H425" s="21" t="s">
        <v>31</v>
      </c>
      <c r="I425" s="39">
        <v>1</v>
      </c>
      <c r="J425" s="3">
        <v>470000000</v>
      </c>
      <c r="K425" s="3" t="s">
        <v>55</v>
      </c>
      <c r="L425" s="2" t="s">
        <v>1536</v>
      </c>
      <c r="M425" s="25" t="s">
        <v>1347</v>
      </c>
      <c r="N425" s="1" t="s">
        <v>1163</v>
      </c>
      <c r="O425" s="53" t="s">
        <v>1253</v>
      </c>
      <c r="P425" s="52" t="s">
        <v>1227</v>
      </c>
      <c r="Q425" s="1"/>
      <c r="R425" s="24"/>
      <c r="S425" s="24"/>
      <c r="T425" s="69"/>
      <c r="U425" s="245">
        <v>95536</v>
      </c>
      <c r="V425" s="245">
        <f>U425*1.12</f>
        <v>107000.32</v>
      </c>
      <c r="W425" s="1" t="s">
        <v>1166</v>
      </c>
      <c r="X425" s="30" t="s">
        <v>63</v>
      </c>
      <c r="Y425" s="276"/>
      <c r="Z425" s="71"/>
      <c r="AA425" s="233"/>
      <c r="AB425" s="233"/>
      <c r="AC425" s="233"/>
      <c r="AD425" s="233"/>
      <c r="AE425" s="233"/>
      <c r="AF425" s="233"/>
      <c r="AG425" s="233"/>
      <c r="AH425" s="233"/>
      <c r="AI425" s="233"/>
      <c r="AJ425" s="233"/>
      <c r="AK425" s="233"/>
      <c r="AL425" s="233"/>
    </row>
    <row r="426" spans="2:38" s="232" customFormat="1" ht="55.5" customHeight="1">
      <c r="B426" s="28" t="s">
        <v>1537</v>
      </c>
      <c r="C426" s="2" t="s">
        <v>14</v>
      </c>
      <c r="D426" s="3" t="s">
        <v>1458</v>
      </c>
      <c r="E426" s="3" t="s">
        <v>1459</v>
      </c>
      <c r="F426" s="3" t="s">
        <v>1460</v>
      </c>
      <c r="G426" s="3" t="s">
        <v>1538</v>
      </c>
      <c r="H426" s="21" t="s">
        <v>31</v>
      </c>
      <c r="I426" s="39">
        <v>1</v>
      </c>
      <c r="J426" s="3">
        <v>470000000</v>
      </c>
      <c r="K426" s="3" t="s">
        <v>55</v>
      </c>
      <c r="L426" s="2" t="s">
        <v>984</v>
      </c>
      <c r="M426" s="25" t="s">
        <v>1347</v>
      </c>
      <c r="N426" s="1" t="s">
        <v>1163</v>
      </c>
      <c r="O426" s="53" t="s">
        <v>1253</v>
      </c>
      <c r="P426" s="52" t="s">
        <v>1227</v>
      </c>
      <c r="Q426" s="1"/>
      <c r="R426" s="24"/>
      <c r="S426" s="24"/>
      <c r="T426" s="69"/>
      <c r="U426" s="253">
        <v>0</v>
      </c>
      <c r="V426" s="253">
        <v>0</v>
      </c>
      <c r="W426" s="1" t="s">
        <v>1166</v>
      </c>
      <c r="X426" s="30" t="s">
        <v>63</v>
      </c>
      <c r="Y426" s="2">
        <v>11</v>
      </c>
      <c r="Z426" s="71"/>
      <c r="AA426" s="233"/>
      <c r="AB426" s="233"/>
      <c r="AC426" s="233"/>
      <c r="AD426" s="233"/>
      <c r="AE426" s="233"/>
      <c r="AF426" s="233"/>
      <c r="AG426" s="233"/>
      <c r="AH426" s="233"/>
      <c r="AI426" s="233"/>
      <c r="AJ426" s="233"/>
      <c r="AK426" s="233"/>
      <c r="AL426" s="233"/>
    </row>
    <row r="427" spans="2:38" s="232" customFormat="1" ht="55.5" customHeight="1">
      <c r="B427" s="28" t="s">
        <v>1539</v>
      </c>
      <c r="C427" s="2" t="s">
        <v>14</v>
      </c>
      <c r="D427" s="3" t="s">
        <v>1458</v>
      </c>
      <c r="E427" s="3" t="s">
        <v>1459</v>
      </c>
      <c r="F427" s="3" t="s">
        <v>1460</v>
      </c>
      <c r="G427" s="3" t="s">
        <v>1538</v>
      </c>
      <c r="H427" s="21" t="s">
        <v>31</v>
      </c>
      <c r="I427" s="39">
        <v>1</v>
      </c>
      <c r="J427" s="3">
        <v>470000000</v>
      </c>
      <c r="K427" s="3" t="s">
        <v>55</v>
      </c>
      <c r="L427" s="2" t="s">
        <v>1540</v>
      </c>
      <c r="M427" s="25" t="s">
        <v>1347</v>
      </c>
      <c r="N427" s="1" t="s">
        <v>1163</v>
      </c>
      <c r="O427" s="53" t="s">
        <v>1253</v>
      </c>
      <c r="P427" s="52" t="s">
        <v>1227</v>
      </c>
      <c r="Q427" s="1"/>
      <c r="R427" s="24"/>
      <c r="S427" s="24"/>
      <c r="T427" s="69"/>
      <c r="U427" s="245">
        <v>191072</v>
      </c>
      <c r="V427" s="245">
        <f>U427*1.12</f>
        <v>214000.64</v>
      </c>
      <c r="W427" s="1" t="s">
        <v>1166</v>
      </c>
      <c r="X427" s="30" t="s">
        <v>63</v>
      </c>
      <c r="Y427" s="276"/>
      <c r="Z427" s="71"/>
      <c r="AA427" s="233"/>
      <c r="AB427" s="233"/>
      <c r="AC427" s="233"/>
      <c r="AD427" s="233"/>
      <c r="AE427" s="233"/>
      <c r="AF427" s="233"/>
      <c r="AG427" s="233"/>
      <c r="AH427" s="233"/>
      <c r="AI427" s="233"/>
      <c r="AJ427" s="233"/>
      <c r="AK427" s="233"/>
      <c r="AL427" s="233"/>
    </row>
    <row r="428" spans="2:38" s="232" customFormat="1" ht="63" customHeight="1">
      <c r="B428" s="26" t="s">
        <v>1548</v>
      </c>
      <c r="C428" s="3" t="s">
        <v>327</v>
      </c>
      <c r="D428" s="3" t="s">
        <v>1308</v>
      </c>
      <c r="E428" s="3" t="s">
        <v>1309</v>
      </c>
      <c r="F428" s="3" t="s">
        <v>1310</v>
      </c>
      <c r="G428" s="3" t="s">
        <v>1549</v>
      </c>
      <c r="H428" s="21" t="s">
        <v>31</v>
      </c>
      <c r="I428" s="51">
        <v>0.7</v>
      </c>
      <c r="J428" s="3">
        <v>470000000</v>
      </c>
      <c r="K428" s="3" t="s">
        <v>55</v>
      </c>
      <c r="L428" s="2" t="s">
        <v>1550</v>
      </c>
      <c r="M428" s="3" t="s">
        <v>1551</v>
      </c>
      <c r="N428" s="1" t="s">
        <v>1163</v>
      </c>
      <c r="O428" s="10" t="s">
        <v>1314</v>
      </c>
      <c r="P428" s="52" t="s">
        <v>1227</v>
      </c>
      <c r="Q428" s="1"/>
      <c r="R428" s="1"/>
      <c r="S428" s="1"/>
      <c r="T428" s="1"/>
      <c r="U428" s="253">
        <v>0</v>
      </c>
      <c r="V428" s="253">
        <v>0</v>
      </c>
      <c r="W428" s="1" t="s">
        <v>1228</v>
      </c>
      <c r="X428" s="40" t="s">
        <v>63</v>
      </c>
      <c r="Y428" s="28">
        <v>20.21</v>
      </c>
      <c r="Z428" s="71"/>
      <c r="AA428" s="233"/>
      <c r="AB428" s="233"/>
      <c r="AC428" s="233"/>
      <c r="AD428" s="233"/>
      <c r="AE428" s="233"/>
      <c r="AF428" s="233"/>
      <c r="AG428" s="233"/>
      <c r="AH428" s="233"/>
      <c r="AI428" s="233"/>
      <c r="AJ428" s="233"/>
      <c r="AK428" s="233"/>
      <c r="AL428" s="233"/>
    </row>
    <row r="429" spans="2:38" s="232" customFormat="1" ht="63" customHeight="1">
      <c r="B429" s="26" t="s">
        <v>1552</v>
      </c>
      <c r="C429" s="3" t="s">
        <v>327</v>
      </c>
      <c r="D429" s="3" t="s">
        <v>1308</v>
      </c>
      <c r="E429" s="3" t="s">
        <v>1309</v>
      </c>
      <c r="F429" s="3" t="s">
        <v>1310</v>
      </c>
      <c r="G429" s="3" t="s">
        <v>1549</v>
      </c>
      <c r="H429" s="21" t="s">
        <v>31</v>
      </c>
      <c r="I429" s="51">
        <v>0.7</v>
      </c>
      <c r="J429" s="3">
        <v>470000000</v>
      </c>
      <c r="K429" s="3" t="s">
        <v>55</v>
      </c>
      <c r="L429" s="2" t="s">
        <v>1550</v>
      </c>
      <c r="M429" s="3" t="s">
        <v>1551</v>
      </c>
      <c r="N429" s="1" t="s">
        <v>1163</v>
      </c>
      <c r="O429" s="10" t="s">
        <v>1314</v>
      </c>
      <c r="P429" s="52" t="s">
        <v>1227</v>
      </c>
      <c r="Q429" s="1"/>
      <c r="R429" s="1"/>
      <c r="S429" s="1"/>
      <c r="T429" s="1"/>
      <c r="U429" s="245">
        <v>1412839</v>
      </c>
      <c r="V429" s="245">
        <f>U429*1.12</f>
        <v>1582379.6800000002</v>
      </c>
      <c r="W429" s="1" t="s">
        <v>1228</v>
      </c>
      <c r="X429" s="40" t="s">
        <v>63</v>
      </c>
      <c r="Y429" s="28"/>
      <c r="Z429" s="71"/>
      <c r="AA429" s="233"/>
      <c r="AB429" s="233"/>
      <c r="AC429" s="233"/>
      <c r="AD429" s="233"/>
      <c r="AE429" s="233"/>
      <c r="AF429" s="233"/>
      <c r="AG429" s="233"/>
      <c r="AH429" s="233"/>
      <c r="AI429" s="233"/>
      <c r="AJ429" s="233"/>
      <c r="AK429" s="233"/>
      <c r="AL429" s="233"/>
    </row>
    <row r="430" spans="2:38" s="201" customFormat="1" ht="18.75" customHeight="1">
      <c r="B430" s="319" t="s">
        <v>38</v>
      </c>
      <c r="C430" s="320"/>
      <c r="D430" s="320"/>
      <c r="E430" s="320"/>
      <c r="F430" s="82"/>
      <c r="G430" s="83"/>
      <c r="H430" s="83"/>
      <c r="I430" s="83"/>
      <c r="J430" s="84"/>
      <c r="K430" s="85"/>
      <c r="L430" s="85"/>
      <c r="M430" s="84"/>
      <c r="N430" s="83"/>
      <c r="O430" s="85"/>
      <c r="P430" s="85"/>
      <c r="Q430" s="83"/>
      <c r="R430" s="86"/>
      <c r="S430" s="87"/>
      <c r="T430" s="88"/>
      <c r="U430" s="262">
        <f>SUM(U324:U429)</f>
        <v>545612100</v>
      </c>
      <c r="V430" s="262">
        <f>SUM(V324:V429)</f>
        <v>611085552.0000002</v>
      </c>
      <c r="W430" s="83"/>
      <c r="X430" s="89"/>
      <c r="Y430" s="83"/>
      <c r="Z430" s="71"/>
      <c r="AA430" s="202"/>
      <c r="AB430" s="202"/>
      <c r="AC430" s="202"/>
      <c r="AD430" s="202"/>
      <c r="AE430" s="202"/>
      <c r="AF430" s="202"/>
      <c r="AG430" s="202"/>
      <c r="AH430" s="202"/>
      <c r="AI430" s="202"/>
      <c r="AJ430" s="202"/>
      <c r="AK430" s="202"/>
      <c r="AL430" s="202"/>
    </row>
    <row r="431" spans="2:38" s="201" customFormat="1" ht="18.75" customHeight="1">
      <c r="B431" s="314" t="s">
        <v>48</v>
      </c>
      <c r="C431" s="315"/>
      <c r="D431" s="315"/>
      <c r="E431" s="315"/>
      <c r="F431" s="315"/>
      <c r="G431" s="315"/>
      <c r="H431" s="315"/>
      <c r="I431" s="315"/>
      <c r="J431" s="315"/>
      <c r="K431" s="315"/>
      <c r="L431" s="315"/>
      <c r="M431" s="315"/>
      <c r="N431" s="315"/>
      <c r="O431" s="315"/>
      <c r="P431" s="315"/>
      <c r="Q431" s="315"/>
      <c r="R431" s="315"/>
      <c r="S431" s="315"/>
      <c r="T431" s="315"/>
      <c r="U431" s="315"/>
      <c r="V431" s="315"/>
      <c r="W431" s="315"/>
      <c r="X431" s="315"/>
      <c r="Y431" s="316"/>
      <c r="Z431" s="71"/>
      <c r="AA431" s="202"/>
      <c r="AB431" s="202"/>
      <c r="AC431" s="202"/>
      <c r="AD431" s="202"/>
      <c r="AE431" s="202"/>
      <c r="AF431" s="202"/>
      <c r="AG431" s="202"/>
      <c r="AH431" s="202"/>
      <c r="AI431" s="202"/>
      <c r="AJ431" s="202"/>
      <c r="AK431" s="202"/>
      <c r="AL431" s="202"/>
    </row>
    <row r="432" spans="2:38" s="232" customFormat="1" ht="63.75">
      <c r="B432" s="32" t="s">
        <v>50</v>
      </c>
      <c r="C432" s="33" t="s">
        <v>14</v>
      </c>
      <c r="D432" s="34" t="s">
        <v>51</v>
      </c>
      <c r="E432" s="34" t="s">
        <v>52</v>
      </c>
      <c r="F432" s="34" t="s">
        <v>53</v>
      </c>
      <c r="G432" s="32"/>
      <c r="H432" s="34" t="s">
        <v>54</v>
      </c>
      <c r="I432" s="35">
        <v>0.6</v>
      </c>
      <c r="J432" s="208">
        <v>470000000</v>
      </c>
      <c r="K432" s="23" t="s">
        <v>55</v>
      </c>
      <c r="L432" s="34" t="s">
        <v>56</v>
      </c>
      <c r="M432" s="3" t="s">
        <v>57</v>
      </c>
      <c r="N432" s="36" t="s">
        <v>26</v>
      </c>
      <c r="O432" s="33" t="s">
        <v>58</v>
      </c>
      <c r="P432" s="34" t="s">
        <v>59</v>
      </c>
      <c r="Q432" s="37" t="s">
        <v>60</v>
      </c>
      <c r="R432" s="34" t="s">
        <v>61</v>
      </c>
      <c r="S432" s="145">
        <v>2</v>
      </c>
      <c r="T432" s="38">
        <v>28589000</v>
      </c>
      <c r="U432" s="243">
        <f>S432*T432</f>
        <v>57178000</v>
      </c>
      <c r="V432" s="243">
        <f>U432*1.12</f>
        <v>64039360.00000001</v>
      </c>
      <c r="W432" s="32" t="s">
        <v>62</v>
      </c>
      <c r="X432" s="39" t="s">
        <v>63</v>
      </c>
      <c r="Y432" s="32" t="s">
        <v>64</v>
      </c>
      <c r="Z432" s="71"/>
      <c r="AA432" s="233"/>
      <c r="AB432" s="233"/>
      <c r="AC432" s="233"/>
      <c r="AD432" s="233"/>
      <c r="AE432" s="233"/>
      <c r="AF432" s="233"/>
      <c r="AG432" s="233"/>
      <c r="AH432" s="233"/>
      <c r="AI432" s="233"/>
      <c r="AJ432" s="233"/>
      <c r="AK432" s="233"/>
      <c r="AL432" s="233"/>
    </row>
    <row r="433" spans="2:38" s="232" customFormat="1" ht="63.75">
      <c r="B433" s="32" t="s">
        <v>65</v>
      </c>
      <c r="C433" s="33" t="s">
        <v>14</v>
      </c>
      <c r="D433" s="34" t="s">
        <v>51</v>
      </c>
      <c r="E433" s="34" t="s">
        <v>66</v>
      </c>
      <c r="F433" s="34" t="s">
        <v>67</v>
      </c>
      <c r="G433" s="34"/>
      <c r="H433" s="34" t="s">
        <v>54</v>
      </c>
      <c r="I433" s="35">
        <v>0.6</v>
      </c>
      <c r="J433" s="208">
        <v>470000000</v>
      </c>
      <c r="K433" s="23" t="s">
        <v>55</v>
      </c>
      <c r="L433" s="34" t="s">
        <v>56</v>
      </c>
      <c r="M433" s="3" t="s">
        <v>57</v>
      </c>
      <c r="N433" s="36" t="s">
        <v>26</v>
      </c>
      <c r="O433" s="33" t="s">
        <v>58</v>
      </c>
      <c r="P433" s="34" t="s">
        <v>59</v>
      </c>
      <c r="Q433" s="37" t="s">
        <v>68</v>
      </c>
      <c r="R433" s="34" t="s">
        <v>69</v>
      </c>
      <c r="S433" s="153">
        <v>66.625</v>
      </c>
      <c r="T433" s="38">
        <v>28589</v>
      </c>
      <c r="U433" s="243">
        <f>S433*T433</f>
        <v>1904742.125</v>
      </c>
      <c r="V433" s="243">
        <f>U433*1.12</f>
        <v>2133311.18</v>
      </c>
      <c r="W433" s="32" t="s">
        <v>62</v>
      </c>
      <c r="X433" s="40" t="s">
        <v>63</v>
      </c>
      <c r="Y433" s="32" t="s">
        <v>64</v>
      </c>
      <c r="Z433" s="71"/>
      <c r="AA433" s="233"/>
      <c r="AB433" s="233"/>
      <c r="AC433" s="233"/>
      <c r="AD433" s="233"/>
      <c r="AE433" s="233"/>
      <c r="AF433" s="233"/>
      <c r="AG433" s="233"/>
      <c r="AH433" s="233"/>
      <c r="AI433" s="233"/>
      <c r="AJ433" s="233"/>
      <c r="AK433" s="233"/>
      <c r="AL433" s="233"/>
    </row>
    <row r="434" spans="2:38" s="232" customFormat="1" ht="63.75">
      <c r="B434" s="32" t="s">
        <v>70</v>
      </c>
      <c r="C434" s="33" t="s">
        <v>14</v>
      </c>
      <c r="D434" s="209" t="s">
        <v>71</v>
      </c>
      <c r="E434" s="34" t="s">
        <v>72</v>
      </c>
      <c r="F434" s="34" t="s">
        <v>73</v>
      </c>
      <c r="G434" s="34"/>
      <c r="H434" s="34" t="s">
        <v>54</v>
      </c>
      <c r="I434" s="35">
        <v>0.6</v>
      </c>
      <c r="J434" s="208">
        <v>470000000</v>
      </c>
      <c r="K434" s="23" t="s">
        <v>55</v>
      </c>
      <c r="L434" s="34" t="s">
        <v>56</v>
      </c>
      <c r="M434" s="3" t="s">
        <v>57</v>
      </c>
      <c r="N434" s="36" t="s">
        <v>26</v>
      </c>
      <c r="O434" s="33" t="s">
        <v>58</v>
      </c>
      <c r="P434" s="34" t="s">
        <v>59</v>
      </c>
      <c r="Q434" s="37" t="s">
        <v>74</v>
      </c>
      <c r="R434" s="34" t="s">
        <v>36</v>
      </c>
      <c r="S434" s="210">
        <v>3</v>
      </c>
      <c r="T434" s="38">
        <v>189756</v>
      </c>
      <c r="U434" s="243">
        <f>S434*T434</f>
        <v>569268</v>
      </c>
      <c r="V434" s="243">
        <f>U434*1.12</f>
        <v>637580.16</v>
      </c>
      <c r="W434" s="32" t="s">
        <v>62</v>
      </c>
      <c r="X434" s="40" t="s">
        <v>63</v>
      </c>
      <c r="Y434" s="32" t="s">
        <v>64</v>
      </c>
      <c r="Z434" s="71"/>
      <c r="AA434" s="233"/>
      <c r="AB434" s="233"/>
      <c r="AC434" s="233"/>
      <c r="AD434" s="233"/>
      <c r="AE434" s="233"/>
      <c r="AF434" s="233"/>
      <c r="AG434" s="233"/>
      <c r="AH434" s="233"/>
      <c r="AI434" s="233"/>
      <c r="AJ434" s="233"/>
      <c r="AK434" s="233"/>
      <c r="AL434" s="233"/>
    </row>
    <row r="435" spans="2:38" s="232" customFormat="1" ht="63.75">
      <c r="B435" s="32" t="s">
        <v>75</v>
      </c>
      <c r="C435" s="33" t="s">
        <v>14</v>
      </c>
      <c r="D435" s="209" t="s">
        <v>71</v>
      </c>
      <c r="E435" s="34" t="s">
        <v>76</v>
      </c>
      <c r="F435" s="34" t="s">
        <v>73</v>
      </c>
      <c r="G435" s="34"/>
      <c r="H435" s="34" t="s">
        <v>54</v>
      </c>
      <c r="I435" s="35">
        <v>0.6</v>
      </c>
      <c r="J435" s="208">
        <v>470000000</v>
      </c>
      <c r="K435" s="23" t="s">
        <v>55</v>
      </c>
      <c r="L435" s="34" t="s">
        <v>56</v>
      </c>
      <c r="M435" s="3" t="s">
        <v>57</v>
      </c>
      <c r="N435" s="36" t="s">
        <v>26</v>
      </c>
      <c r="O435" s="33" t="s">
        <v>58</v>
      </c>
      <c r="P435" s="34" t="s">
        <v>59</v>
      </c>
      <c r="Q435" s="37" t="s">
        <v>74</v>
      </c>
      <c r="R435" s="34" t="s">
        <v>36</v>
      </c>
      <c r="S435" s="210">
        <v>3</v>
      </c>
      <c r="T435" s="38">
        <v>184059</v>
      </c>
      <c r="U435" s="243">
        <f>S435*T435</f>
        <v>552177</v>
      </c>
      <c r="V435" s="243">
        <f>U435*1.12</f>
        <v>618438.2400000001</v>
      </c>
      <c r="W435" s="32" t="s">
        <v>62</v>
      </c>
      <c r="X435" s="39" t="s">
        <v>63</v>
      </c>
      <c r="Y435" s="32" t="s">
        <v>64</v>
      </c>
      <c r="Z435" s="71"/>
      <c r="AA435" s="233"/>
      <c r="AB435" s="233"/>
      <c r="AC435" s="233"/>
      <c r="AD435" s="233"/>
      <c r="AE435" s="233"/>
      <c r="AF435" s="233"/>
      <c r="AG435" s="233"/>
      <c r="AH435" s="233"/>
      <c r="AI435" s="233"/>
      <c r="AJ435" s="233"/>
      <c r="AK435" s="233"/>
      <c r="AL435" s="233"/>
    </row>
    <row r="436" spans="2:38" s="232" customFormat="1" ht="63.75">
      <c r="B436" s="32" t="s">
        <v>77</v>
      </c>
      <c r="C436" s="33" t="s">
        <v>14</v>
      </c>
      <c r="D436" s="211" t="s">
        <v>78</v>
      </c>
      <c r="E436" s="34" t="s">
        <v>79</v>
      </c>
      <c r="F436" s="34" t="s">
        <v>80</v>
      </c>
      <c r="G436" s="34"/>
      <c r="H436" s="34" t="s">
        <v>54</v>
      </c>
      <c r="I436" s="35">
        <v>0.6</v>
      </c>
      <c r="J436" s="208">
        <v>470000000</v>
      </c>
      <c r="K436" s="23" t="s">
        <v>55</v>
      </c>
      <c r="L436" s="34" t="s">
        <v>56</v>
      </c>
      <c r="M436" s="3" t="s">
        <v>57</v>
      </c>
      <c r="N436" s="36" t="s">
        <v>26</v>
      </c>
      <c r="O436" s="33" t="s">
        <v>58</v>
      </c>
      <c r="P436" s="34" t="s">
        <v>59</v>
      </c>
      <c r="Q436" s="37" t="s">
        <v>74</v>
      </c>
      <c r="R436" s="34" t="s">
        <v>36</v>
      </c>
      <c r="S436" s="210">
        <v>7</v>
      </c>
      <c r="T436" s="38">
        <v>149000</v>
      </c>
      <c r="U436" s="243">
        <f aca="true" t="shared" si="9" ref="U436:U450">S436*T436</f>
        <v>1043000</v>
      </c>
      <c r="V436" s="243">
        <f aca="true" t="shared" si="10" ref="V436:V450">U436*1.12</f>
        <v>1168160</v>
      </c>
      <c r="W436" s="32" t="s">
        <v>62</v>
      </c>
      <c r="X436" s="39" t="s">
        <v>63</v>
      </c>
      <c r="Y436" s="32" t="s">
        <v>64</v>
      </c>
      <c r="Z436" s="71"/>
      <c r="AA436" s="233"/>
      <c r="AB436" s="233"/>
      <c r="AC436" s="233"/>
      <c r="AD436" s="233"/>
      <c r="AE436" s="233"/>
      <c r="AF436" s="233"/>
      <c r="AG436" s="233"/>
      <c r="AH436" s="233"/>
      <c r="AI436" s="233"/>
      <c r="AJ436" s="233"/>
      <c r="AK436" s="233"/>
      <c r="AL436" s="233"/>
    </row>
    <row r="437" spans="2:38" s="232" customFormat="1" ht="63.75">
      <c r="B437" s="32" t="s">
        <v>81</v>
      </c>
      <c r="C437" s="33" t="s">
        <v>14</v>
      </c>
      <c r="D437" s="34" t="s">
        <v>82</v>
      </c>
      <c r="E437" s="34" t="s">
        <v>83</v>
      </c>
      <c r="F437" s="34" t="s">
        <v>80</v>
      </c>
      <c r="G437" s="34"/>
      <c r="H437" s="34" t="s">
        <v>54</v>
      </c>
      <c r="I437" s="35">
        <v>0.6</v>
      </c>
      <c r="J437" s="41">
        <v>470000000</v>
      </c>
      <c r="K437" s="23" t="s">
        <v>55</v>
      </c>
      <c r="L437" s="34" t="s">
        <v>56</v>
      </c>
      <c r="M437" s="3" t="s">
        <v>57</v>
      </c>
      <c r="N437" s="36" t="s">
        <v>26</v>
      </c>
      <c r="O437" s="33" t="s">
        <v>58</v>
      </c>
      <c r="P437" s="34" t="s">
        <v>59</v>
      </c>
      <c r="Q437" s="37" t="s">
        <v>74</v>
      </c>
      <c r="R437" s="34" t="s">
        <v>36</v>
      </c>
      <c r="S437" s="210">
        <v>3</v>
      </c>
      <c r="T437" s="38">
        <v>146458</v>
      </c>
      <c r="U437" s="243">
        <f t="shared" si="9"/>
        <v>439374</v>
      </c>
      <c r="V437" s="243">
        <f t="shared" si="10"/>
        <v>492098.88000000006</v>
      </c>
      <c r="W437" s="212" t="s">
        <v>62</v>
      </c>
      <c r="X437" s="39" t="s">
        <v>63</v>
      </c>
      <c r="Y437" s="32" t="s">
        <v>64</v>
      </c>
      <c r="Z437" s="71"/>
      <c r="AA437" s="233"/>
      <c r="AB437" s="233"/>
      <c r="AC437" s="233"/>
      <c r="AD437" s="233"/>
      <c r="AE437" s="233"/>
      <c r="AF437" s="233"/>
      <c r="AG437" s="233"/>
      <c r="AH437" s="233"/>
      <c r="AI437" s="233"/>
      <c r="AJ437" s="233"/>
      <c r="AK437" s="233"/>
      <c r="AL437" s="233"/>
    </row>
    <row r="438" spans="2:38" s="232" customFormat="1" ht="63.75">
      <c r="B438" s="32" t="s">
        <v>84</v>
      </c>
      <c r="C438" s="33" t="s">
        <v>14</v>
      </c>
      <c r="D438" s="213" t="s">
        <v>85</v>
      </c>
      <c r="E438" s="34" t="s">
        <v>86</v>
      </c>
      <c r="F438" s="34" t="s">
        <v>80</v>
      </c>
      <c r="G438" s="34"/>
      <c r="H438" s="34" t="s">
        <v>54</v>
      </c>
      <c r="I438" s="35">
        <v>0.6</v>
      </c>
      <c r="J438" s="41">
        <v>470000000</v>
      </c>
      <c r="K438" s="23" t="s">
        <v>55</v>
      </c>
      <c r="L438" s="34" t="s">
        <v>56</v>
      </c>
      <c r="M438" s="3" t="s">
        <v>57</v>
      </c>
      <c r="N438" s="36" t="s">
        <v>26</v>
      </c>
      <c r="O438" s="33" t="s">
        <v>58</v>
      </c>
      <c r="P438" s="34" t="s">
        <v>59</v>
      </c>
      <c r="Q438" s="37" t="s">
        <v>74</v>
      </c>
      <c r="R438" s="34" t="s">
        <v>36</v>
      </c>
      <c r="S438" s="210">
        <v>4</v>
      </c>
      <c r="T438" s="38">
        <v>284475</v>
      </c>
      <c r="U438" s="243">
        <f t="shared" si="9"/>
        <v>1137900</v>
      </c>
      <c r="V438" s="243">
        <f t="shared" si="10"/>
        <v>1274448.0000000002</v>
      </c>
      <c r="W438" s="212" t="s">
        <v>62</v>
      </c>
      <c r="X438" s="39" t="s">
        <v>63</v>
      </c>
      <c r="Y438" s="32" t="s">
        <v>64</v>
      </c>
      <c r="Z438" s="71"/>
      <c r="AA438" s="233"/>
      <c r="AB438" s="233"/>
      <c r="AC438" s="233"/>
      <c r="AD438" s="233"/>
      <c r="AE438" s="233"/>
      <c r="AF438" s="233"/>
      <c r="AG438" s="233"/>
      <c r="AH438" s="233"/>
      <c r="AI438" s="233"/>
      <c r="AJ438" s="233"/>
      <c r="AK438" s="233"/>
      <c r="AL438" s="233"/>
    </row>
    <row r="439" spans="2:38" s="232" customFormat="1" ht="63.75">
      <c r="B439" s="32" t="s">
        <v>87</v>
      </c>
      <c r="C439" s="33" t="s">
        <v>14</v>
      </c>
      <c r="D439" s="214" t="s">
        <v>88</v>
      </c>
      <c r="E439" s="34" t="s">
        <v>89</v>
      </c>
      <c r="F439" s="34" t="s">
        <v>90</v>
      </c>
      <c r="G439" s="34"/>
      <c r="H439" s="34" t="s">
        <v>54</v>
      </c>
      <c r="I439" s="35">
        <v>0.6</v>
      </c>
      <c r="J439" s="41">
        <v>470000000</v>
      </c>
      <c r="K439" s="23" t="s">
        <v>55</v>
      </c>
      <c r="L439" s="34" t="s">
        <v>56</v>
      </c>
      <c r="M439" s="3" t="s">
        <v>57</v>
      </c>
      <c r="N439" s="36" t="s">
        <v>26</v>
      </c>
      <c r="O439" s="33" t="s">
        <v>58</v>
      </c>
      <c r="P439" s="34" t="s">
        <v>59</v>
      </c>
      <c r="Q439" s="37" t="s">
        <v>74</v>
      </c>
      <c r="R439" s="34" t="s">
        <v>36</v>
      </c>
      <c r="S439" s="47">
        <v>21</v>
      </c>
      <c r="T439" s="38">
        <v>95478</v>
      </c>
      <c r="U439" s="243">
        <f t="shared" si="9"/>
        <v>2005038</v>
      </c>
      <c r="V439" s="243">
        <f t="shared" si="10"/>
        <v>2245642.56</v>
      </c>
      <c r="W439" s="212" t="s">
        <v>62</v>
      </c>
      <c r="X439" s="39" t="s">
        <v>63</v>
      </c>
      <c r="Y439" s="32" t="s">
        <v>64</v>
      </c>
      <c r="Z439" s="71"/>
      <c r="AA439" s="233"/>
      <c r="AB439" s="233"/>
      <c r="AC439" s="233"/>
      <c r="AD439" s="233"/>
      <c r="AE439" s="233"/>
      <c r="AF439" s="233"/>
      <c r="AG439" s="233"/>
      <c r="AH439" s="233"/>
      <c r="AI439" s="233"/>
      <c r="AJ439" s="233"/>
      <c r="AK439" s="233"/>
      <c r="AL439" s="233"/>
    </row>
    <row r="440" spans="2:38" s="232" customFormat="1" ht="63.75">
      <c r="B440" s="32" t="s">
        <v>91</v>
      </c>
      <c r="C440" s="33" t="s">
        <v>14</v>
      </c>
      <c r="D440" s="131" t="s">
        <v>92</v>
      </c>
      <c r="E440" s="34" t="s">
        <v>93</v>
      </c>
      <c r="F440" s="34" t="s">
        <v>94</v>
      </c>
      <c r="G440" s="34"/>
      <c r="H440" s="34" t="s">
        <v>54</v>
      </c>
      <c r="I440" s="35">
        <v>0.6</v>
      </c>
      <c r="J440" s="41">
        <v>470000000</v>
      </c>
      <c r="K440" s="23" t="s">
        <v>55</v>
      </c>
      <c r="L440" s="34" t="s">
        <v>56</v>
      </c>
      <c r="M440" s="3" t="s">
        <v>57</v>
      </c>
      <c r="N440" s="36" t="s">
        <v>26</v>
      </c>
      <c r="O440" s="33" t="s">
        <v>58</v>
      </c>
      <c r="P440" s="34" t="s">
        <v>59</v>
      </c>
      <c r="Q440" s="37" t="s">
        <v>74</v>
      </c>
      <c r="R440" s="34" t="s">
        <v>36</v>
      </c>
      <c r="S440" s="47">
        <v>21</v>
      </c>
      <c r="T440" s="38">
        <v>776.29</v>
      </c>
      <c r="U440" s="243">
        <f t="shared" si="9"/>
        <v>16302.09</v>
      </c>
      <c r="V440" s="243">
        <f t="shared" si="10"/>
        <v>18258.3408</v>
      </c>
      <c r="W440" s="212" t="s">
        <v>62</v>
      </c>
      <c r="X440" s="39" t="s">
        <v>63</v>
      </c>
      <c r="Y440" s="32" t="s">
        <v>64</v>
      </c>
      <c r="Z440" s="71"/>
      <c r="AA440" s="233"/>
      <c r="AB440" s="233"/>
      <c r="AC440" s="233"/>
      <c r="AD440" s="233"/>
      <c r="AE440" s="233"/>
      <c r="AF440" s="233"/>
      <c r="AG440" s="233"/>
      <c r="AH440" s="233"/>
      <c r="AI440" s="233"/>
      <c r="AJ440" s="233"/>
      <c r="AK440" s="233"/>
      <c r="AL440" s="233"/>
    </row>
    <row r="441" spans="2:38" s="232" customFormat="1" ht="63.75">
      <c r="B441" s="32" t="s">
        <v>95</v>
      </c>
      <c r="C441" s="33" t="s">
        <v>14</v>
      </c>
      <c r="D441" s="215" t="s">
        <v>96</v>
      </c>
      <c r="E441" s="34" t="s">
        <v>97</v>
      </c>
      <c r="F441" s="34" t="s">
        <v>98</v>
      </c>
      <c r="G441" s="34"/>
      <c r="H441" s="34" t="s">
        <v>54</v>
      </c>
      <c r="I441" s="35">
        <v>0.6</v>
      </c>
      <c r="J441" s="41">
        <v>470000000</v>
      </c>
      <c r="K441" s="23" t="s">
        <v>55</v>
      </c>
      <c r="L441" s="34" t="s">
        <v>56</v>
      </c>
      <c r="M441" s="3" t="s">
        <v>57</v>
      </c>
      <c r="N441" s="36" t="s">
        <v>26</v>
      </c>
      <c r="O441" s="33" t="s">
        <v>58</v>
      </c>
      <c r="P441" s="34" t="s">
        <v>59</v>
      </c>
      <c r="Q441" s="37" t="s">
        <v>74</v>
      </c>
      <c r="R441" s="34" t="s">
        <v>36</v>
      </c>
      <c r="S441" s="47">
        <v>400</v>
      </c>
      <c r="T441" s="38">
        <v>15829.97</v>
      </c>
      <c r="U441" s="243">
        <f t="shared" si="9"/>
        <v>6331988</v>
      </c>
      <c r="V441" s="243">
        <f t="shared" si="10"/>
        <v>7091826.5600000005</v>
      </c>
      <c r="W441" s="212" t="s">
        <v>62</v>
      </c>
      <c r="X441" s="39" t="s">
        <v>63</v>
      </c>
      <c r="Y441" s="32" t="s">
        <v>64</v>
      </c>
      <c r="Z441" s="71"/>
      <c r="AA441" s="233"/>
      <c r="AB441" s="233"/>
      <c r="AC441" s="233"/>
      <c r="AD441" s="233"/>
      <c r="AE441" s="233"/>
      <c r="AF441" s="233"/>
      <c r="AG441" s="233"/>
      <c r="AH441" s="233"/>
      <c r="AI441" s="233"/>
      <c r="AJ441" s="233"/>
      <c r="AK441" s="233"/>
      <c r="AL441" s="233"/>
    </row>
    <row r="442" spans="2:38" s="232" customFormat="1" ht="63.75">
      <c r="B442" s="32" t="s">
        <v>147</v>
      </c>
      <c r="C442" s="33" t="s">
        <v>14</v>
      </c>
      <c r="D442" s="32" t="s">
        <v>148</v>
      </c>
      <c r="E442" s="34" t="s">
        <v>149</v>
      </c>
      <c r="F442" s="34" t="s">
        <v>150</v>
      </c>
      <c r="G442" s="34"/>
      <c r="H442" s="34" t="s">
        <v>54</v>
      </c>
      <c r="I442" s="35">
        <v>0</v>
      </c>
      <c r="J442" s="41">
        <v>470000000</v>
      </c>
      <c r="K442" s="23" t="s">
        <v>55</v>
      </c>
      <c r="L442" s="38" t="s">
        <v>103</v>
      </c>
      <c r="M442" s="3" t="s">
        <v>57</v>
      </c>
      <c r="N442" s="36" t="s">
        <v>26</v>
      </c>
      <c r="O442" s="34" t="s">
        <v>104</v>
      </c>
      <c r="P442" s="34" t="s">
        <v>59</v>
      </c>
      <c r="Q442" s="37" t="s">
        <v>105</v>
      </c>
      <c r="R442" s="34" t="s">
        <v>106</v>
      </c>
      <c r="S442" s="148">
        <v>2.752</v>
      </c>
      <c r="T442" s="150">
        <v>176000</v>
      </c>
      <c r="U442" s="243">
        <f t="shared" si="9"/>
        <v>484351.99999999994</v>
      </c>
      <c r="V442" s="243">
        <f t="shared" si="10"/>
        <v>542474.24</v>
      </c>
      <c r="W442" s="32" t="s">
        <v>107</v>
      </c>
      <c r="X442" s="40" t="s">
        <v>63</v>
      </c>
      <c r="Y442" s="32" t="s">
        <v>64</v>
      </c>
      <c r="Z442" s="71"/>
      <c r="AA442" s="233"/>
      <c r="AB442" s="233"/>
      <c r="AC442" s="233"/>
      <c r="AD442" s="233"/>
      <c r="AE442" s="233"/>
      <c r="AF442" s="233"/>
      <c r="AG442" s="233"/>
      <c r="AH442" s="233"/>
      <c r="AI442" s="233"/>
      <c r="AJ442" s="233"/>
      <c r="AK442" s="233"/>
      <c r="AL442" s="233"/>
    </row>
    <row r="443" spans="2:38" s="232" customFormat="1" ht="63.75">
      <c r="B443" s="32" t="s">
        <v>151</v>
      </c>
      <c r="C443" s="33" t="s">
        <v>14</v>
      </c>
      <c r="D443" s="32" t="s">
        <v>152</v>
      </c>
      <c r="E443" s="34" t="s">
        <v>153</v>
      </c>
      <c r="F443" s="34" t="s">
        <v>150</v>
      </c>
      <c r="G443" s="34"/>
      <c r="H443" s="34" t="s">
        <v>54</v>
      </c>
      <c r="I443" s="35">
        <v>0</v>
      </c>
      <c r="J443" s="41">
        <v>470000000</v>
      </c>
      <c r="K443" s="23" t="s">
        <v>55</v>
      </c>
      <c r="L443" s="38" t="s">
        <v>103</v>
      </c>
      <c r="M443" s="3" t="s">
        <v>57</v>
      </c>
      <c r="N443" s="36" t="s">
        <v>26</v>
      </c>
      <c r="O443" s="34" t="s">
        <v>104</v>
      </c>
      <c r="P443" s="34" t="s">
        <v>59</v>
      </c>
      <c r="Q443" s="37" t="s">
        <v>105</v>
      </c>
      <c r="R443" s="34" t="s">
        <v>106</v>
      </c>
      <c r="S443" s="148">
        <v>0.693</v>
      </c>
      <c r="T443" s="150">
        <v>176000</v>
      </c>
      <c r="U443" s="243">
        <f t="shared" si="9"/>
        <v>121967.99999999999</v>
      </c>
      <c r="V443" s="243">
        <f t="shared" si="10"/>
        <v>136604.16</v>
      </c>
      <c r="W443" s="32" t="s">
        <v>107</v>
      </c>
      <c r="X443" s="39" t="s">
        <v>63</v>
      </c>
      <c r="Y443" s="32" t="s">
        <v>64</v>
      </c>
      <c r="Z443" s="71"/>
      <c r="AA443" s="233"/>
      <c r="AB443" s="233"/>
      <c r="AC443" s="233"/>
      <c r="AD443" s="233"/>
      <c r="AE443" s="233"/>
      <c r="AF443" s="233"/>
      <c r="AG443" s="233"/>
      <c r="AH443" s="233"/>
      <c r="AI443" s="233"/>
      <c r="AJ443" s="233"/>
      <c r="AK443" s="233"/>
      <c r="AL443" s="233"/>
    </row>
    <row r="444" spans="2:38" s="232" customFormat="1" ht="63.75">
      <c r="B444" s="32" t="s">
        <v>154</v>
      </c>
      <c r="C444" s="33" t="s">
        <v>14</v>
      </c>
      <c r="D444" s="32" t="s">
        <v>155</v>
      </c>
      <c r="E444" s="34" t="s">
        <v>156</v>
      </c>
      <c r="F444" s="34" t="s">
        <v>150</v>
      </c>
      <c r="G444" s="34"/>
      <c r="H444" s="34" t="s">
        <v>54</v>
      </c>
      <c r="I444" s="35">
        <v>0</v>
      </c>
      <c r="J444" s="41">
        <v>470000000</v>
      </c>
      <c r="K444" s="23" t="s">
        <v>55</v>
      </c>
      <c r="L444" s="38" t="s">
        <v>103</v>
      </c>
      <c r="M444" s="3" t="s">
        <v>57</v>
      </c>
      <c r="N444" s="36" t="s">
        <v>26</v>
      </c>
      <c r="O444" s="34" t="s">
        <v>104</v>
      </c>
      <c r="P444" s="34" t="s">
        <v>59</v>
      </c>
      <c r="Q444" s="37" t="s">
        <v>105</v>
      </c>
      <c r="R444" s="34" t="s">
        <v>106</v>
      </c>
      <c r="S444" s="146">
        <v>6.419</v>
      </c>
      <c r="T444" s="150">
        <v>176000</v>
      </c>
      <c r="U444" s="243">
        <f t="shared" si="9"/>
        <v>1129744</v>
      </c>
      <c r="V444" s="243">
        <f t="shared" si="10"/>
        <v>1265313.28</v>
      </c>
      <c r="W444" s="32" t="s">
        <v>107</v>
      </c>
      <c r="X444" s="40" t="s">
        <v>63</v>
      </c>
      <c r="Y444" s="32" t="s">
        <v>64</v>
      </c>
      <c r="Z444" s="71"/>
      <c r="AA444" s="233"/>
      <c r="AB444" s="233"/>
      <c r="AC444" s="233"/>
      <c r="AD444" s="233"/>
      <c r="AE444" s="233"/>
      <c r="AF444" s="233"/>
      <c r="AG444" s="233"/>
      <c r="AH444" s="233"/>
      <c r="AI444" s="233"/>
      <c r="AJ444" s="233"/>
      <c r="AK444" s="233"/>
      <c r="AL444" s="233"/>
    </row>
    <row r="445" spans="2:38" s="232" customFormat="1" ht="63.75">
      <c r="B445" s="32" t="s">
        <v>161</v>
      </c>
      <c r="C445" s="33" t="s">
        <v>14</v>
      </c>
      <c r="D445" s="32" t="s">
        <v>162</v>
      </c>
      <c r="E445" s="34" t="s">
        <v>163</v>
      </c>
      <c r="F445" s="34" t="s">
        <v>150</v>
      </c>
      <c r="G445" s="34"/>
      <c r="H445" s="34" t="s">
        <v>54</v>
      </c>
      <c r="I445" s="35">
        <v>0</v>
      </c>
      <c r="J445" s="41">
        <v>470000000</v>
      </c>
      <c r="K445" s="23" t="s">
        <v>55</v>
      </c>
      <c r="L445" s="38" t="s">
        <v>103</v>
      </c>
      <c r="M445" s="3" t="s">
        <v>57</v>
      </c>
      <c r="N445" s="36" t="s">
        <v>26</v>
      </c>
      <c r="O445" s="34" t="s">
        <v>104</v>
      </c>
      <c r="P445" s="34" t="s">
        <v>59</v>
      </c>
      <c r="Q445" s="37" t="s">
        <v>105</v>
      </c>
      <c r="R445" s="34" t="s">
        <v>106</v>
      </c>
      <c r="S445" s="146">
        <v>1.082</v>
      </c>
      <c r="T445" s="150">
        <v>176000</v>
      </c>
      <c r="U445" s="243">
        <f t="shared" si="9"/>
        <v>190432</v>
      </c>
      <c r="V445" s="243">
        <f t="shared" si="10"/>
        <v>213283.84000000003</v>
      </c>
      <c r="W445" s="32" t="s">
        <v>107</v>
      </c>
      <c r="X445" s="39" t="s">
        <v>63</v>
      </c>
      <c r="Y445" s="32" t="s">
        <v>64</v>
      </c>
      <c r="Z445" s="71"/>
      <c r="AA445" s="233"/>
      <c r="AB445" s="233"/>
      <c r="AC445" s="233"/>
      <c r="AD445" s="233"/>
      <c r="AE445" s="233"/>
      <c r="AF445" s="233"/>
      <c r="AG445" s="233"/>
      <c r="AH445" s="233"/>
      <c r="AI445" s="233"/>
      <c r="AJ445" s="233"/>
      <c r="AK445" s="233"/>
      <c r="AL445" s="233"/>
    </row>
    <row r="446" spans="2:38" s="232" customFormat="1" ht="63.75">
      <c r="B446" s="32" t="s">
        <v>164</v>
      </c>
      <c r="C446" s="33" t="s">
        <v>14</v>
      </c>
      <c r="D446" s="131" t="s">
        <v>165</v>
      </c>
      <c r="E446" s="34" t="s">
        <v>166</v>
      </c>
      <c r="F446" s="34" t="s">
        <v>150</v>
      </c>
      <c r="G446" s="34"/>
      <c r="H446" s="34" t="s">
        <v>54</v>
      </c>
      <c r="I446" s="35">
        <v>0</v>
      </c>
      <c r="J446" s="41">
        <v>470000000</v>
      </c>
      <c r="K446" s="23" t="s">
        <v>55</v>
      </c>
      <c r="L446" s="38" t="s">
        <v>103</v>
      </c>
      <c r="M446" s="3" t="s">
        <v>57</v>
      </c>
      <c r="N446" s="36" t="s">
        <v>26</v>
      </c>
      <c r="O446" s="34" t="s">
        <v>104</v>
      </c>
      <c r="P446" s="34" t="s">
        <v>59</v>
      </c>
      <c r="Q446" s="37" t="s">
        <v>105</v>
      </c>
      <c r="R446" s="34" t="s">
        <v>106</v>
      </c>
      <c r="S446" s="146">
        <v>1.854</v>
      </c>
      <c r="T446" s="150">
        <v>176000</v>
      </c>
      <c r="U446" s="243">
        <f t="shared" si="9"/>
        <v>326304</v>
      </c>
      <c r="V446" s="243">
        <f t="shared" si="10"/>
        <v>365460.48000000004</v>
      </c>
      <c r="W446" s="32" t="s">
        <v>107</v>
      </c>
      <c r="X446" s="39" t="s">
        <v>63</v>
      </c>
      <c r="Y446" s="32" t="s">
        <v>64</v>
      </c>
      <c r="Z446" s="71"/>
      <c r="AA446" s="233"/>
      <c r="AB446" s="233"/>
      <c r="AC446" s="233"/>
      <c r="AD446" s="233"/>
      <c r="AE446" s="233"/>
      <c r="AF446" s="233"/>
      <c r="AG446" s="233"/>
      <c r="AH446" s="233"/>
      <c r="AI446" s="233"/>
      <c r="AJ446" s="233"/>
      <c r="AK446" s="233"/>
      <c r="AL446" s="233"/>
    </row>
    <row r="447" spans="2:38" s="232" customFormat="1" ht="63.75">
      <c r="B447" s="32" t="s">
        <v>167</v>
      </c>
      <c r="C447" s="33" t="s">
        <v>14</v>
      </c>
      <c r="D447" s="32" t="s">
        <v>168</v>
      </c>
      <c r="E447" s="34" t="s">
        <v>169</v>
      </c>
      <c r="F447" s="34" t="s">
        <v>150</v>
      </c>
      <c r="G447" s="34"/>
      <c r="H447" s="34" t="s">
        <v>54</v>
      </c>
      <c r="I447" s="35">
        <v>0</v>
      </c>
      <c r="J447" s="41">
        <v>470000000</v>
      </c>
      <c r="K447" s="23" t="s">
        <v>55</v>
      </c>
      <c r="L447" s="38" t="s">
        <v>103</v>
      </c>
      <c r="M447" s="3" t="s">
        <v>57</v>
      </c>
      <c r="N447" s="36" t="s">
        <v>26</v>
      </c>
      <c r="O447" s="34" t="s">
        <v>104</v>
      </c>
      <c r="P447" s="34" t="s">
        <v>59</v>
      </c>
      <c r="Q447" s="37" t="s">
        <v>105</v>
      </c>
      <c r="R447" s="34" t="s">
        <v>106</v>
      </c>
      <c r="S447" s="146">
        <v>2.503</v>
      </c>
      <c r="T447" s="150">
        <v>176000</v>
      </c>
      <c r="U447" s="243">
        <f t="shared" si="9"/>
        <v>440528</v>
      </c>
      <c r="V447" s="243">
        <f t="shared" si="10"/>
        <v>493391.36000000004</v>
      </c>
      <c r="W447" s="32" t="s">
        <v>107</v>
      </c>
      <c r="X447" s="39" t="s">
        <v>63</v>
      </c>
      <c r="Y447" s="32" t="s">
        <v>64</v>
      </c>
      <c r="Z447" s="71"/>
      <c r="AA447" s="233"/>
      <c r="AB447" s="233"/>
      <c r="AC447" s="233"/>
      <c r="AD447" s="233"/>
      <c r="AE447" s="233"/>
      <c r="AF447" s="233"/>
      <c r="AG447" s="233"/>
      <c r="AH447" s="233"/>
      <c r="AI447" s="233"/>
      <c r="AJ447" s="233"/>
      <c r="AK447" s="233"/>
      <c r="AL447" s="233"/>
    </row>
    <row r="448" spans="2:38" s="232" customFormat="1" ht="63.75">
      <c r="B448" s="32" t="s">
        <v>170</v>
      </c>
      <c r="C448" s="33" t="s">
        <v>14</v>
      </c>
      <c r="D448" s="32" t="s">
        <v>171</v>
      </c>
      <c r="E448" s="34" t="s">
        <v>172</v>
      </c>
      <c r="F448" s="34" t="s">
        <v>150</v>
      </c>
      <c r="G448" s="34"/>
      <c r="H448" s="34" t="s">
        <v>54</v>
      </c>
      <c r="I448" s="35">
        <v>0</v>
      </c>
      <c r="J448" s="41">
        <v>470000000</v>
      </c>
      <c r="K448" s="23" t="s">
        <v>55</v>
      </c>
      <c r="L448" s="38" t="s">
        <v>103</v>
      </c>
      <c r="M448" s="3" t="s">
        <v>57</v>
      </c>
      <c r="N448" s="36" t="s">
        <v>26</v>
      </c>
      <c r="O448" s="34" t="s">
        <v>104</v>
      </c>
      <c r="P448" s="34" t="s">
        <v>59</v>
      </c>
      <c r="Q448" s="37" t="s">
        <v>105</v>
      </c>
      <c r="R448" s="34" t="s">
        <v>106</v>
      </c>
      <c r="S448" s="146">
        <v>0.912</v>
      </c>
      <c r="T448" s="150">
        <v>176000</v>
      </c>
      <c r="U448" s="243">
        <f t="shared" si="9"/>
        <v>160512</v>
      </c>
      <c r="V448" s="243">
        <f t="shared" si="10"/>
        <v>179773.44000000003</v>
      </c>
      <c r="W448" s="32" t="s">
        <v>107</v>
      </c>
      <c r="X448" s="40" t="s">
        <v>63</v>
      </c>
      <c r="Y448" s="32" t="s">
        <v>64</v>
      </c>
      <c r="Z448" s="71"/>
      <c r="AA448" s="233"/>
      <c r="AB448" s="233"/>
      <c r="AC448" s="233"/>
      <c r="AD448" s="233"/>
      <c r="AE448" s="233"/>
      <c r="AF448" s="233"/>
      <c r="AG448" s="233"/>
      <c r="AH448" s="233"/>
      <c r="AI448" s="233"/>
      <c r="AJ448" s="233"/>
      <c r="AK448" s="233"/>
      <c r="AL448" s="233"/>
    </row>
    <row r="449" spans="2:38" s="232" customFormat="1" ht="63.75">
      <c r="B449" s="32" t="s">
        <v>265</v>
      </c>
      <c r="C449" s="33" t="s">
        <v>14</v>
      </c>
      <c r="D449" s="131" t="s">
        <v>266</v>
      </c>
      <c r="E449" s="42" t="s">
        <v>267</v>
      </c>
      <c r="F449" s="42" t="s">
        <v>268</v>
      </c>
      <c r="G449" s="44"/>
      <c r="H449" s="34" t="s">
        <v>54</v>
      </c>
      <c r="I449" s="35">
        <v>0</v>
      </c>
      <c r="J449" s="43">
        <v>470000000</v>
      </c>
      <c r="K449" s="23" t="s">
        <v>55</v>
      </c>
      <c r="L449" s="38" t="s">
        <v>198</v>
      </c>
      <c r="M449" s="3" t="s">
        <v>57</v>
      </c>
      <c r="N449" s="36" t="s">
        <v>26</v>
      </c>
      <c r="O449" s="34" t="s">
        <v>104</v>
      </c>
      <c r="P449" s="34" t="s">
        <v>59</v>
      </c>
      <c r="Q449" s="37" t="s">
        <v>68</v>
      </c>
      <c r="R449" s="34" t="s">
        <v>69</v>
      </c>
      <c r="S449" s="45">
        <v>4250</v>
      </c>
      <c r="T449" s="147">
        <v>360</v>
      </c>
      <c r="U449" s="243">
        <f t="shared" si="9"/>
        <v>1530000</v>
      </c>
      <c r="V449" s="243">
        <f t="shared" si="10"/>
        <v>1713600.0000000002</v>
      </c>
      <c r="W449" s="32" t="s">
        <v>107</v>
      </c>
      <c r="X449" s="39" t="s">
        <v>63</v>
      </c>
      <c r="Y449" s="32" t="s">
        <v>64</v>
      </c>
      <c r="Z449" s="71"/>
      <c r="AA449" s="233"/>
      <c r="AB449" s="233"/>
      <c r="AC449" s="233"/>
      <c r="AD449" s="233"/>
      <c r="AE449" s="233"/>
      <c r="AF449" s="233"/>
      <c r="AG449" s="233"/>
      <c r="AH449" s="233"/>
      <c r="AI449" s="233"/>
      <c r="AJ449" s="233"/>
      <c r="AK449" s="233"/>
      <c r="AL449" s="233"/>
    </row>
    <row r="450" spans="2:38" s="232" customFormat="1" ht="63.75">
      <c r="B450" s="32" t="s">
        <v>269</v>
      </c>
      <c r="C450" s="33" t="s">
        <v>14</v>
      </c>
      <c r="D450" s="131" t="s">
        <v>266</v>
      </c>
      <c r="E450" s="42" t="s">
        <v>270</v>
      </c>
      <c r="F450" s="42" t="s">
        <v>271</v>
      </c>
      <c r="G450" s="44"/>
      <c r="H450" s="34" t="s">
        <v>54</v>
      </c>
      <c r="I450" s="35">
        <v>0</v>
      </c>
      <c r="J450" s="43">
        <v>470000000</v>
      </c>
      <c r="K450" s="23" t="s">
        <v>55</v>
      </c>
      <c r="L450" s="38" t="s">
        <v>198</v>
      </c>
      <c r="M450" s="3" t="s">
        <v>57</v>
      </c>
      <c r="N450" s="36" t="s">
        <v>26</v>
      </c>
      <c r="O450" s="34" t="s">
        <v>104</v>
      </c>
      <c r="P450" s="34" t="s">
        <v>59</v>
      </c>
      <c r="Q450" s="37" t="s">
        <v>68</v>
      </c>
      <c r="R450" s="34" t="s">
        <v>69</v>
      </c>
      <c r="S450" s="45">
        <v>540</v>
      </c>
      <c r="T450" s="147">
        <v>875</v>
      </c>
      <c r="U450" s="243">
        <f t="shared" si="9"/>
        <v>472500</v>
      </c>
      <c r="V450" s="243">
        <f t="shared" si="10"/>
        <v>529200</v>
      </c>
      <c r="W450" s="32" t="s">
        <v>107</v>
      </c>
      <c r="X450" s="39" t="s">
        <v>63</v>
      </c>
      <c r="Y450" s="32" t="s">
        <v>64</v>
      </c>
      <c r="Z450" s="71"/>
      <c r="AA450" s="233"/>
      <c r="AB450" s="233"/>
      <c r="AC450" s="233"/>
      <c r="AD450" s="233"/>
      <c r="AE450" s="233"/>
      <c r="AF450" s="233"/>
      <c r="AG450" s="233"/>
      <c r="AH450" s="233"/>
      <c r="AI450" s="233"/>
      <c r="AJ450" s="233"/>
      <c r="AK450" s="233"/>
      <c r="AL450" s="233"/>
    </row>
    <row r="451" spans="2:38" s="232" customFormat="1" ht="63.75">
      <c r="B451" s="32" t="s">
        <v>285</v>
      </c>
      <c r="C451" s="33" t="s">
        <v>14</v>
      </c>
      <c r="D451" s="140" t="s">
        <v>286</v>
      </c>
      <c r="E451" s="34" t="s">
        <v>287</v>
      </c>
      <c r="F451" s="34" t="s">
        <v>288</v>
      </c>
      <c r="G451" s="48"/>
      <c r="H451" s="32" t="s">
        <v>54</v>
      </c>
      <c r="I451" s="35">
        <v>0</v>
      </c>
      <c r="J451" s="43">
        <v>470000000</v>
      </c>
      <c r="K451" s="23" t="s">
        <v>55</v>
      </c>
      <c r="L451" s="38" t="s">
        <v>289</v>
      </c>
      <c r="M451" s="3" t="s">
        <v>57</v>
      </c>
      <c r="N451" s="36" t="s">
        <v>26</v>
      </c>
      <c r="O451" s="34" t="s">
        <v>126</v>
      </c>
      <c r="P451" s="34" t="s">
        <v>59</v>
      </c>
      <c r="Q451" s="37" t="s">
        <v>282</v>
      </c>
      <c r="R451" s="34" t="s">
        <v>283</v>
      </c>
      <c r="S451" s="49">
        <v>688</v>
      </c>
      <c r="T451" s="38">
        <v>174.11</v>
      </c>
      <c r="U451" s="243">
        <f aca="true" t="shared" si="11" ref="U451:U472">S451*T451</f>
        <v>119787.68000000001</v>
      </c>
      <c r="V451" s="243">
        <f aca="true" t="shared" si="12" ref="V451:V473">U451*1.12</f>
        <v>134162.20160000003</v>
      </c>
      <c r="W451" s="32" t="s">
        <v>107</v>
      </c>
      <c r="X451" s="39" t="s">
        <v>63</v>
      </c>
      <c r="Y451" s="32" t="s">
        <v>64</v>
      </c>
      <c r="Z451" s="71"/>
      <c r="AA451" s="233"/>
      <c r="AB451" s="233"/>
      <c r="AC451" s="233"/>
      <c r="AD451" s="233"/>
      <c r="AE451" s="233"/>
      <c r="AF451" s="233"/>
      <c r="AG451" s="233"/>
      <c r="AH451" s="233"/>
      <c r="AI451" s="233"/>
      <c r="AJ451" s="233"/>
      <c r="AK451" s="233"/>
      <c r="AL451" s="233"/>
    </row>
    <row r="452" spans="2:38" s="232" customFormat="1" ht="63.75">
      <c r="B452" s="32" t="s">
        <v>298</v>
      </c>
      <c r="C452" s="33" t="s">
        <v>14</v>
      </c>
      <c r="D452" s="131" t="s">
        <v>299</v>
      </c>
      <c r="E452" s="131" t="s">
        <v>300</v>
      </c>
      <c r="F452" s="131" t="s">
        <v>301</v>
      </c>
      <c r="G452" s="32"/>
      <c r="H452" s="34" t="s">
        <v>54</v>
      </c>
      <c r="I452" s="35">
        <v>0</v>
      </c>
      <c r="J452" s="43">
        <v>470000000</v>
      </c>
      <c r="K452" s="23" t="s">
        <v>55</v>
      </c>
      <c r="L452" s="38" t="s">
        <v>302</v>
      </c>
      <c r="M452" s="3" t="s">
        <v>57</v>
      </c>
      <c r="N452" s="36" t="s">
        <v>26</v>
      </c>
      <c r="O452" s="34" t="s">
        <v>126</v>
      </c>
      <c r="P452" s="34" t="s">
        <v>59</v>
      </c>
      <c r="Q452" s="37" t="s">
        <v>105</v>
      </c>
      <c r="R452" s="34" t="s">
        <v>106</v>
      </c>
      <c r="S452" s="153">
        <v>0.33</v>
      </c>
      <c r="T452" s="147">
        <v>174107.14</v>
      </c>
      <c r="U452" s="243">
        <f t="shared" si="11"/>
        <v>57455.35620000001</v>
      </c>
      <c r="V452" s="243">
        <f t="shared" si="12"/>
        <v>64349.99894400001</v>
      </c>
      <c r="W452" s="32" t="s">
        <v>107</v>
      </c>
      <c r="X452" s="39" t="s">
        <v>63</v>
      </c>
      <c r="Y452" s="32" t="s">
        <v>64</v>
      </c>
      <c r="Z452" s="71"/>
      <c r="AA452" s="233"/>
      <c r="AB452" s="233"/>
      <c r="AC452" s="233"/>
      <c r="AD452" s="233"/>
      <c r="AE452" s="233"/>
      <c r="AF452" s="233"/>
      <c r="AG452" s="233"/>
      <c r="AH452" s="233"/>
      <c r="AI452" s="233"/>
      <c r="AJ452" s="233"/>
      <c r="AK452" s="233"/>
      <c r="AL452" s="233"/>
    </row>
    <row r="453" spans="2:38" s="232" customFormat="1" ht="63.75">
      <c r="B453" s="32" t="s">
        <v>303</v>
      </c>
      <c r="C453" s="33" t="s">
        <v>14</v>
      </c>
      <c r="D453" s="131" t="s">
        <v>304</v>
      </c>
      <c r="E453" s="131" t="s">
        <v>305</v>
      </c>
      <c r="F453" s="131" t="s">
        <v>306</v>
      </c>
      <c r="G453" s="32"/>
      <c r="H453" s="34" t="s">
        <v>54</v>
      </c>
      <c r="I453" s="35">
        <v>0</v>
      </c>
      <c r="J453" s="43">
        <v>470000000</v>
      </c>
      <c r="K453" s="23" t="s">
        <v>55</v>
      </c>
      <c r="L453" s="38" t="s">
        <v>302</v>
      </c>
      <c r="M453" s="3" t="s">
        <v>57</v>
      </c>
      <c r="N453" s="36" t="s">
        <v>26</v>
      </c>
      <c r="O453" s="34" t="s">
        <v>126</v>
      </c>
      <c r="P453" s="34" t="s">
        <v>59</v>
      </c>
      <c r="Q453" s="37" t="s">
        <v>105</v>
      </c>
      <c r="R453" s="34" t="s">
        <v>106</v>
      </c>
      <c r="S453" s="153">
        <v>0.48</v>
      </c>
      <c r="T453" s="147">
        <v>145659.75</v>
      </c>
      <c r="U453" s="243">
        <f t="shared" si="11"/>
        <v>69916.68</v>
      </c>
      <c r="V453" s="243">
        <f t="shared" si="12"/>
        <v>78306.6816</v>
      </c>
      <c r="W453" s="32" t="s">
        <v>107</v>
      </c>
      <c r="X453" s="39" t="s">
        <v>63</v>
      </c>
      <c r="Y453" s="32" t="s">
        <v>64</v>
      </c>
      <c r="Z453" s="71"/>
      <c r="AA453" s="233"/>
      <c r="AB453" s="233"/>
      <c r="AC453" s="233"/>
      <c r="AD453" s="233"/>
      <c r="AE453" s="233"/>
      <c r="AF453" s="233"/>
      <c r="AG453" s="233"/>
      <c r="AH453" s="233"/>
      <c r="AI453" s="233"/>
      <c r="AJ453" s="233"/>
      <c r="AK453" s="233"/>
      <c r="AL453" s="233"/>
    </row>
    <row r="454" spans="2:38" s="232" customFormat="1" ht="63.75">
      <c r="B454" s="32" t="s">
        <v>388</v>
      </c>
      <c r="C454" s="34" t="s">
        <v>327</v>
      </c>
      <c r="D454" s="159" t="s">
        <v>389</v>
      </c>
      <c r="E454" s="160" t="s">
        <v>390</v>
      </c>
      <c r="F454" s="133" t="s">
        <v>391</v>
      </c>
      <c r="G454" s="160"/>
      <c r="H454" s="44" t="s">
        <v>54</v>
      </c>
      <c r="I454" s="35">
        <v>0</v>
      </c>
      <c r="J454" s="41">
        <v>470000000</v>
      </c>
      <c r="K454" s="23" t="s">
        <v>55</v>
      </c>
      <c r="L454" s="135" t="s">
        <v>385</v>
      </c>
      <c r="M454" s="3" t="s">
        <v>57</v>
      </c>
      <c r="N454" s="36" t="s">
        <v>26</v>
      </c>
      <c r="O454" s="34" t="s">
        <v>371</v>
      </c>
      <c r="P454" s="34" t="s">
        <v>59</v>
      </c>
      <c r="Q454" s="164" t="s">
        <v>60</v>
      </c>
      <c r="R454" s="34" t="s">
        <v>61</v>
      </c>
      <c r="S454" s="145">
        <v>0.31</v>
      </c>
      <c r="T454" s="137">
        <v>3487000</v>
      </c>
      <c r="U454" s="244">
        <f t="shared" si="11"/>
        <v>1080970</v>
      </c>
      <c r="V454" s="243">
        <f t="shared" si="12"/>
        <v>1210686.4000000001</v>
      </c>
      <c r="W454" s="32" t="s">
        <v>107</v>
      </c>
      <c r="X454" s="39" t="s">
        <v>63</v>
      </c>
      <c r="Y454" s="44" t="s">
        <v>64</v>
      </c>
      <c r="Z454" s="71"/>
      <c r="AA454" s="233"/>
      <c r="AB454" s="233"/>
      <c r="AC454" s="233"/>
      <c r="AD454" s="233"/>
      <c r="AE454" s="233"/>
      <c r="AF454" s="233"/>
      <c r="AG454" s="233"/>
      <c r="AH454" s="233"/>
      <c r="AI454" s="233"/>
      <c r="AJ454" s="233"/>
      <c r="AK454" s="233"/>
      <c r="AL454" s="233"/>
    </row>
    <row r="455" spans="2:38" s="232" customFormat="1" ht="63.75">
      <c r="B455" s="32" t="s">
        <v>424</v>
      </c>
      <c r="C455" s="34" t="s">
        <v>327</v>
      </c>
      <c r="D455" s="159" t="s">
        <v>425</v>
      </c>
      <c r="E455" s="160" t="s">
        <v>390</v>
      </c>
      <c r="F455" s="163" t="s">
        <v>426</v>
      </c>
      <c r="G455" s="160"/>
      <c r="H455" s="44" t="s">
        <v>54</v>
      </c>
      <c r="I455" s="35">
        <v>0</v>
      </c>
      <c r="J455" s="41">
        <v>470000000</v>
      </c>
      <c r="K455" s="23" t="s">
        <v>55</v>
      </c>
      <c r="L455" s="135" t="s">
        <v>385</v>
      </c>
      <c r="M455" s="3" t="s">
        <v>57</v>
      </c>
      <c r="N455" s="36" t="s">
        <v>26</v>
      </c>
      <c r="O455" s="34" t="s">
        <v>371</v>
      </c>
      <c r="P455" s="34" t="s">
        <v>59</v>
      </c>
      <c r="Q455" s="164" t="s">
        <v>60</v>
      </c>
      <c r="R455" s="34" t="s">
        <v>61</v>
      </c>
      <c r="S455" s="145">
        <v>0.5</v>
      </c>
      <c r="T455" s="137">
        <v>1111000</v>
      </c>
      <c r="U455" s="244">
        <f t="shared" si="11"/>
        <v>555500</v>
      </c>
      <c r="V455" s="243">
        <f t="shared" si="12"/>
        <v>622160.0000000001</v>
      </c>
      <c r="W455" s="32" t="s">
        <v>107</v>
      </c>
      <c r="X455" s="39" t="s">
        <v>63</v>
      </c>
      <c r="Y455" s="44" t="s">
        <v>64</v>
      </c>
      <c r="Z455" s="71"/>
      <c r="AA455" s="233"/>
      <c r="AB455" s="233"/>
      <c r="AC455" s="233"/>
      <c r="AD455" s="233"/>
      <c r="AE455" s="233"/>
      <c r="AF455" s="233"/>
      <c r="AG455" s="233"/>
      <c r="AH455" s="233"/>
      <c r="AI455" s="233"/>
      <c r="AJ455" s="233"/>
      <c r="AK455" s="233"/>
      <c r="AL455" s="233"/>
    </row>
    <row r="456" spans="2:38" s="232" customFormat="1" ht="63.75">
      <c r="B456" s="32" t="s">
        <v>440</v>
      </c>
      <c r="C456" s="34" t="s">
        <v>327</v>
      </c>
      <c r="D456" s="159" t="s">
        <v>441</v>
      </c>
      <c r="E456" s="145" t="s">
        <v>427</v>
      </c>
      <c r="F456" s="160" t="s">
        <v>442</v>
      </c>
      <c r="G456" s="160"/>
      <c r="H456" s="44" t="s">
        <v>54</v>
      </c>
      <c r="I456" s="35">
        <v>0</v>
      </c>
      <c r="J456" s="41">
        <v>470000000</v>
      </c>
      <c r="K456" s="23" t="s">
        <v>55</v>
      </c>
      <c r="L456" s="135" t="s">
        <v>428</v>
      </c>
      <c r="M456" s="3" t="s">
        <v>57</v>
      </c>
      <c r="N456" s="36" t="s">
        <v>26</v>
      </c>
      <c r="O456" s="34" t="s">
        <v>429</v>
      </c>
      <c r="P456" s="34" t="s">
        <v>59</v>
      </c>
      <c r="Q456" s="164" t="s">
        <v>60</v>
      </c>
      <c r="R456" s="34" t="s">
        <v>61</v>
      </c>
      <c r="S456" s="168">
        <v>4.5</v>
      </c>
      <c r="T456" s="137">
        <v>3492500</v>
      </c>
      <c r="U456" s="244">
        <f t="shared" si="11"/>
        <v>15716250</v>
      </c>
      <c r="V456" s="243">
        <f t="shared" si="12"/>
        <v>17602200</v>
      </c>
      <c r="W456" s="32" t="s">
        <v>107</v>
      </c>
      <c r="X456" s="39" t="s">
        <v>63</v>
      </c>
      <c r="Y456" s="44" t="s">
        <v>64</v>
      </c>
      <c r="Z456" s="71"/>
      <c r="AA456" s="233"/>
      <c r="AB456" s="233"/>
      <c r="AC456" s="233"/>
      <c r="AD456" s="233"/>
      <c r="AE456" s="233"/>
      <c r="AF456" s="233"/>
      <c r="AG456" s="233"/>
      <c r="AH456" s="233"/>
      <c r="AI456" s="233"/>
      <c r="AJ456" s="233"/>
      <c r="AK456" s="233"/>
      <c r="AL456" s="233"/>
    </row>
    <row r="457" spans="2:38" s="232" customFormat="1" ht="63.75">
      <c r="B457" s="32" t="s">
        <v>471</v>
      </c>
      <c r="C457" s="34" t="s">
        <v>327</v>
      </c>
      <c r="D457" s="159" t="s">
        <v>472</v>
      </c>
      <c r="E457" s="145" t="s">
        <v>473</v>
      </c>
      <c r="F457" s="160" t="s">
        <v>474</v>
      </c>
      <c r="G457" s="133"/>
      <c r="H457" s="44" t="s">
        <v>257</v>
      </c>
      <c r="I457" s="35">
        <v>0</v>
      </c>
      <c r="J457" s="41">
        <v>470000000</v>
      </c>
      <c r="K457" s="23" t="s">
        <v>55</v>
      </c>
      <c r="L457" s="135" t="s">
        <v>360</v>
      </c>
      <c r="M457" s="3" t="s">
        <v>57</v>
      </c>
      <c r="N457" s="36" t="s">
        <v>26</v>
      </c>
      <c r="O457" s="34" t="s">
        <v>371</v>
      </c>
      <c r="P457" s="34" t="s">
        <v>59</v>
      </c>
      <c r="Q457" s="164" t="s">
        <v>60</v>
      </c>
      <c r="R457" s="34" t="s">
        <v>61</v>
      </c>
      <c r="S457" s="168">
        <v>8.7</v>
      </c>
      <c r="T457" s="137">
        <v>30642</v>
      </c>
      <c r="U457" s="203">
        <f t="shared" si="11"/>
        <v>266585.39999999997</v>
      </c>
      <c r="V457" s="243">
        <f t="shared" si="12"/>
        <v>298575.648</v>
      </c>
      <c r="W457" s="32" t="s">
        <v>107</v>
      </c>
      <c r="X457" s="39" t="s">
        <v>63</v>
      </c>
      <c r="Y457" s="44" t="s">
        <v>64</v>
      </c>
      <c r="Z457" s="71"/>
      <c r="AA457" s="233"/>
      <c r="AB457" s="233"/>
      <c r="AC457" s="233"/>
      <c r="AD457" s="233"/>
      <c r="AE457" s="233"/>
      <c r="AF457" s="233"/>
      <c r="AG457" s="233"/>
      <c r="AH457" s="233"/>
      <c r="AI457" s="233"/>
      <c r="AJ457" s="233"/>
      <c r="AK457" s="233"/>
      <c r="AL457" s="233"/>
    </row>
    <row r="458" spans="2:38" s="232" customFormat="1" ht="63.75">
      <c r="B458" s="32" t="s">
        <v>475</v>
      </c>
      <c r="C458" s="34" t="s">
        <v>327</v>
      </c>
      <c r="D458" s="159" t="s">
        <v>476</v>
      </c>
      <c r="E458" s="145" t="s">
        <v>473</v>
      </c>
      <c r="F458" s="160" t="s">
        <v>477</v>
      </c>
      <c r="G458" s="160"/>
      <c r="H458" s="44" t="s">
        <v>257</v>
      </c>
      <c r="I458" s="35">
        <v>0</v>
      </c>
      <c r="J458" s="41">
        <v>470000000</v>
      </c>
      <c r="K458" s="23" t="s">
        <v>55</v>
      </c>
      <c r="L458" s="135" t="s">
        <v>360</v>
      </c>
      <c r="M458" s="3" t="s">
        <v>57</v>
      </c>
      <c r="N458" s="36" t="s">
        <v>26</v>
      </c>
      <c r="O458" s="34" t="s">
        <v>371</v>
      </c>
      <c r="P458" s="34" t="s">
        <v>59</v>
      </c>
      <c r="Q458" s="164" t="s">
        <v>60</v>
      </c>
      <c r="R458" s="34" t="s">
        <v>61</v>
      </c>
      <c r="S458" s="168">
        <v>3.2</v>
      </c>
      <c r="T458" s="137">
        <v>34606</v>
      </c>
      <c r="U458" s="203">
        <f t="shared" si="11"/>
        <v>110739.20000000001</v>
      </c>
      <c r="V458" s="243">
        <f t="shared" si="12"/>
        <v>124027.90400000002</v>
      </c>
      <c r="W458" s="32" t="s">
        <v>107</v>
      </c>
      <c r="X458" s="39" t="s">
        <v>63</v>
      </c>
      <c r="Y458" s="44" t="s">
        <v>64</v>
      </c>
      <c r="Z458" s="71"/>
      <c r="AA458" s="233"/>
      <c r="AB458" s="233"/>
      <c r="AC458" s="233"/>
      <c r="AD458" s="233"/>
      <c r="AE458" s="233"/>
      <c r="AF458" s="233"/>
      <c r="AG458" s="233"/>
      <c r="AH458" s="233"/>
      <c r="AI458" s="233"/>
      <c r="AJ458" s="233"/>
      <c r="AK458" s="233"/>
      <c r="AL458" s="233"/>
    </row>
    <row r="459" spans="2:38" s="232" customFormat="1" ht="63.75">
      <c r="B459" s="32" t="s">
        <v>571</v>
      </c>
      <c r="C459" s="34" t="s">
        <v>327</v>
      </c>
      <c r="D459" s="158" t="s">
        <v>572</v>
      </c>
      <c r="E459" s="68" t="s">
        <v>573</v>
      </c>
      <c r="F459" s="68" t="s">
        <v>574</v>
      </c>
      <c r="G459" s="134" t="s">
        <v>575</v>
      </c>
      <c r="H459" s="44" t="s">
        <v>257</v>
      </c>
      <c r="I459" s="35">
        <v>0</v>
      </c>
      <c r="J459" s="41">
        <v>470000000</v>
      </c>
      <c r="K459" s="23" t="s">
        <v>55</v>
      </c>
      <c r="L459" s="135" t="s">
        <v>360</v>
      </c>
      <c r="M459" s="3" t="s">
        <v>57</v>
      </c>
      <c r="N459" s="36" t="s">
        <v>26</v>
      </c>
      <c r="O459" s="34" t="s">
        <v>126</v>
      </c>
      <c r="P459" s="34" t="s">
        <v>59</v>
      </c>
      <c r="Q459" s="37" t="s">
        <v>74</v>
      </c>
      <c r="R459" s="34" t="s">
        <v>36</v>
      </c>
      <c r="S459" s="161">
        <v>200</v>
      </c>
      <c r="T459" s="137">
        <v>325</v>
      </c>
      <c r="U459" s="203">
        <f t="shared" si="11"/>
        <v>65000</v>
      </c>
      <c r="V459" s="243">
        <f t="shared" si="12"/>
        <v>72800</v>
      </c>
      <c r="W459" s="32" t="s">
        <v>107</v>
      </c>
      <c r="X459" s="39" t="s">
        <v>63</v>
      </c>
      <c r="Y459" s="44" t="s">
        <v>64</v>
      </c>
      <c r="Z459" s="71"/>
      <c r="AA459" s="233"/>
      <c r="AB459" s="233"/>
      <c r="AC459" s="233"/>
      <c r="AD459" s="233"/>
      <c r="AE459" s="233"/>
      <c r="AF459" s="233"/>
      <c r="AG459" s="233"/>
      <c r="AH459" s="233"/>
      <c r="AI459" s="233"/>
      <c r="AJ459" s="233"/>
      <c r="AK459" s="233"/>
      <c r="AL459" s="233"/>
    </row>
    <row r="460" spans="2:38" s="232" customFormat="1" ht="63.75">
      <c r="B460" s="32" t="s">
        <v>576</v>
      </c>
      <c r="C460" s="34" t="s">
        <v>327</v>
      </c>
      <c r="D460" s="194" t="s">
        <v>577</v>
      </c>
      <c r="E460" s="216" t="s">
        <v>578</v>
      </c>
      <c r="F460" s="32" t="s">
        <v>579</v>
      </c>
      <c r="G460" s="32"/>
      <c r="H460" s="44" t="s">
        <v>257</v>
      </c>
      <c r="I460" s="35">
        <v>0</v>
      </c>
      <c r="J460" s="41">
        <v>470000000</v>
      </c>
      <c r="K460" s="23" t="s">
        <v>55</v>
      </c>
      <c r="L460" s="135" t="s">
        <v>360</v>
      </c>
      <c r="M460" s="3" t="s">
        <v>57</v>
      </c>
      <c r="N460" s="36" t="s">
        <v>26</v>
      </c>
      <c r="O460" s="34" t="s">
        <v>126</v>
      </c>
      <c r="P460" s="34" t="s">
        <v>59</v>
      </c>
      <c r="Q460" s="37" t="s">
        <v>74</v>
      </c>
      <c r="R460" s="217" t="s">
        <v>580</v>
      </c>
      <c r="S460" s="45">
        <v>5000</v>
      </c>
      <c r="T460" s="137">
        <v>15</v>
      </c>
      <c r="U460" s="203">
        <f t="shared" si="11"/>
        <v>75000</v>
      </c>
      <c r="V460" s="243">
        <f t="shared" si="12"/>
        <v>84000.00000000001</v>
      </c>
      <c r="W460" s="32" t="s">
        <v>107</v>
      </c>
      <c r="X460" s="39" t="s">
        <v>63</v>
      </c>
      <c r="Y460" s="44" t="s">
        <v>64</v>
      </c>
      <c r="Z460" s="71"/>
      <c r="AA460" s="233"/>
      <c r="AB460" s="233"/>
      <c r="AC460" s="233"/>
      <c r="AD460" s="233"/>
      <c r="AE460" s="233"/>
      <c r="AF460" s="233"/>
      <c r="AG460" s="233"/>
      <c r="AH460" s="233"/>
      <c r="AI460" s="233"/>
      <c r="AJ460" s="233"/>
      <c r="AK460" s="233"/>
      <c r="AL460" s="233"/>
    </row>
    <row r="461" spans="2:38" s="232" customFormat="1" ht="63.75">
      <c r="B461" s="32" t="s">
        <v>604</v>
      </c>
      <c r="C461" s="34" t="s">
        <v>327</v>
      </c>
      <c r="D461" s="10" t="s">
        <v>605</v>
      </c>
      <c r="E461" s="127" t="s">
        <v>606</v>
      </c>
      <c r="F461" s="13" t="s">
        <v>607</v>
      </c>
      <c r="G461" s="218"/>
      <c r="H461" s="219" t="s">
        <v>257</v>
      </c>
      <c r="I461" s="57">
        <v>0</v>
      </c>
      <c r="J461" s="41">
        <v>470000000</v>
      </c>
      <c r="K461" s="23" t="s">
        <v>55</v>
      </c>
      <c r="L461" s="58" t="s">
        <v>608</v>
      </c>
      <c r="M461" s="59" t="s">
        <v>609</v>
      </c>
      <c r="N461" s="36" t="s">
        <v>26</v>
      </c>
      <c r="O461" s="58" t="s">
        <v>610</v>
      </c>
      <c r="P461" s="34" t="s">
        <v>59</v>
      </c>
      <c r="Q461" s="37" t="s">
        <v>74</v>
      </c>
      <c r="R461" s="34" t="s">
        <v>36</v>
      </c>
      <c r="S461" s="32">
        <v>6</v>
      </c>
      <c r="T461" s="32">
        <v>16044.599999999999</v>
      </c>
      <c r="U461" s="256">
        <f t="shared" si="11"/>
        <v>96267.59999999999</v>
      </c>
      <c r="V461" s="243">
        <f t="shared" si="12"/>
        <v>107819.712</v>
      </c>
      <c r="W461" s="32" t="s">
        <v>107</v>
      </c>
      <c r="X461" s="39" t="s">
        <v>63</v>
      </c>
      <c r="Y461" s="60" t="s">
        <v>64</v>
      </c>
      <c r="Z461" s="71"/>
      <c r="AA461" s="233"/>
      <c r="AB461" s="233"/>
      <c r="AC461" s="233"/>
      <c r="AD461" s="233"/>
      <c r="AE461" s="233"/>
      <c r="AF461" s="233"/>
      <c r="AG461" s="233"/>
      <c r="AH461" s="233"/>
      <c r="AI461" s="233"/>
      <c r="AJ461" s="233"/>
      <c r="AK461" s="233"/>
      <c r="AL461" s="233"/>
    </row>
    <row r="462" spans="2:38" s="232" customFormat="1" ht="63.75">
      <c r="B462" s="32" t="s">
        <v>611</v>
      </c>
      <c r="C462" s="34" t="s">
        <v>327</v>
      </c>
      <c r="D462" s="10" t="s">
        <v>605</v>
      </c>
      <c r="E462" s="130" t="s">
        <v>606</v>
      </c>
      <c r="F462" s="13" t="s">
        <v>612</v>
      </c>
      <c r="G462" s="218"/>
      <c r="H462" s="219" t="s">
        <v>257</v>
      </c>
      <c r="I462" s="57">
        <v>0</v>
      </c>
      <c r="J462" s="41">
        <v>470000000</v>
      </c>
      <c r="K462" s="23" t="s">
        <v>55</v>
      </c>
      <c r="L462" s="58" t="s">
        <v>608</v>
      </c>
      <c r="M462" s="59" t="s">
        <v>609</v>
      </c>
      <c r="N462" s="36" t="s">
        <v>26</v>
      </c>
      <c r="O462" s="58" t="s">
        <v>610</v>
      </c>
      <c r="P462" s="34" t="s">
        <v>59</v>
      </c>
      <c r="Q462" s="37" t="s">
        <v>74</v>
      </c>
      <c r="R462" s="34" t="s">
        <v>36</v>
      </c>
      <c r="S462" s="32">
        <v>4</v>
      </c>
      <c r="T462" s="32">
        <v>1408.5839999999998</v>
      </c>
      <c r="U462" s="256">
        <f t="shared" si="11"/>
        <v>5634.335999999999</v>
      </c>
      <c r="V462" s="243">
        <f t="shared" si="12"/>
        <v>6310.45632</v>
      </c>
      <c r="W462" s="32" t="s">
        <v>107</v>
      </c>
      <c r="X462" s="39" t="s">
        <v>63</v>
      </c>
      <c r="Y462" s="60" t="s">
        <v>64</v>
      </c>
      <c r="Z462" s="71"/>
      <c r="AA462" s="233"/>
      <c r="AB462" s="233"/>
      <c r="AC462" s="233"/>
      <c r="AD462" s="233"/>
      <c r="AE462" s="233"/>
      <c r="AF462" s="233"/>
      <c r="AG462" s="233"/>
      <c r="AH462" s="233"/>
      <c r="AI462" s="233"/>
      <c r="AJ462" s="233"/>
      <c r="AK462" s="233"/>
      <c r="AL462" s="233"/>
    </row>
    <row r="463" spans="2:38" s="232" customFormat="1" ht="63.75">
      <c r="B463" s="32" t="s">
        <v>613</v>
      </c>
      <c r="C463" s="34" t="s">
        <v>327</v>
      </c>
      <c r="D463" s="66" t="s">
        <v>605</v>
      </c>
      <c r="E463" s="130" t="s">
        <v>614</v>
      </c>
      <c r="F463" s="13" t="s">
        <v>615</v>
      </c>
      <c r="G463" s="218"/>
      <c r="H463" s="219" t="s">
        <v>257</v>
      </c>
      <c r="I463" s="57">
        <v>0</v>
      </c>
      <c r="J463" s="41">
        <v>470000000</v>
      </c>
      <c r="K463" s="23" t="s">
        <v>55</v>
      </c>
      <c r="L463" s="58" t="s">
        <v>608</v>
      </c>
      <c r="M463" s="59" t="s">
        <v>609</v>
      </c>
      <c r="N463" s="36" t="s">
        <v>26</v>
      </c>
      <c r="O463" s="58" t="s">
        <v>610</v>
      </c>
      <c r="P463" s="34" t="s">
        <v>59</v>
      </c>
      <c r="Q463" s="37" t="s">
        <v>74</v>
      </c>
      <c r="R463" s="34" t="s">
        <v>36</v>
      </c>
      <c r="S463" s="32">
        <v>4</v>
      </c>
      <c r="T463" s="32">
        <v>6466.716</v>
      </c>
      <c r="U463" s="256">
        <f t="shared" si="11"/>
        <v>25866.864</v>
      </c>
      <c r="V463" s="243">
        <f t="shared" si="12"/>
        <v>28970.887680000003</v>
      </c>
      <c r="W463" s="32" t="s">
        <v>107</v>
      </c>
      <c r="X463" s="39" t="s">
        <v>63</v>
      </c>
      <c r="Y463" s="60" t="s">
        <v>64</v>
      </c>
      <c r="Z463" s="71"/>
      <c r="AA463" s="233"/>
      <c r="AB463" s="233"/>
      <c r="AC463" s="233"/>
      <c r="AD463" s="233"/>
      <c r="AE463" s="233"/>
      <c r="AF463" s="233"/>
      <c r="AG463" s="233"/>
      <c r="AH463" s="233"/>
      <c r="AI463" s="233"/>
      <c r="AJ463" s="233"/>
      <c r="AK463" s="233"/>
      <c r="AL463" s="233"/>
    </row>
    <row r="464" spans="2:38" s="232" customFormat="1" ht="63.75">
      <c r="B464" s="32" t="s">
        <v>616</v>
      </c>
      <c r="C464" s="34" t="s">
        <v>327</v>
      </c>
      <c r="D464" s="66" t="s">
        <v>605</v>
      </c>
      <c r="E464" s="220" t="s">
        <v>617</v>
      </c>
      <c r="F464" s="13" t="s">
        <v>618</v>
      </c>
      <c r="G464" s="218"/>
      <c r="H464" s="219" t="s">
        <v>257</v>
      </c>
      <c r="I464" s="57">
        <v>0</v>
      </c>
      <c r="J464" s="41">
        <v>470000000</v>
      </c>
      <c r="K464" s="23" t="s">
        <v>55</v>
      </c>
      <c r="L464" s="58" t="s">
        <v>608</v>
      </c>
      <c r="M464" s="59" t="s">
        <v>609</v>
      </c>
      <c r="N464" s="36" t="s">
        <v>26</v>
      </c>
      <c r="O464" s="58" t="s">
        <v>610</v>
      </c>
      <c r="P464" s="34" t="s">
        <v>59</v>
      </c>
      <c r="Q464" s="37" t="s">
        <v>74</v>
      </c>
      <c r="R464" s="34" t="s">
        <v>36</v>
      </c>
      <c r="S464" s="34">
        <v>4</v>
      </c>
      <c r="T464" s="34">
        <v>6466.716</v>
      </c>
      <c r="U464" s="256">
        <f t="shared" si="11"/>
        <v>25866.864</v>
      </c>
      <c r="V464" s="243">
        <f t="shared" si="12"/>
        <v>28970.887680000003</v>
      </c>
      <c r="W464" s="32" t="s">
        <v>107</v>
      </c>
      <c r="X464" s="39" t="s">
        <v>63</v>
      </c>
      <c r="Y464" s="60" t="s">
        <v>64</v>
      </c>
      <c r="Z464" s="71"/>
      <c r="AA464" s="233"/>
      <c r="AB464" s="233"/>
      <c r="AC464" s="233"/>
      <c r="AD464" s="233"/>
      <c r="AE464" s="233"/>
      <c r="AF464" s="233"/>
      <c r="AG464" s="233"/>
      <c r="AH464" s="233"/>
      <c r="AI464" s="233"/>
      <c r="AJ464" s="233"/>
      <c r="AK464" s="233"/>
      <c r="AL464" s="233"/>
    </row>
    <row r="465" spans="2:38" s="232" customFormat="1" ht="63.75">
      <c r="B465" s="32" t="s">
        <v>619</v>
      </c>
      <c r="C465" s="34" t="s">
        <v>327</v>
      </c>
      <c r="D465" s="67" t="s">
        <v>620</v>
      </c>
      <c r="E465" s="34" t="s">
        <v>621</v>
      </c>
      <c r="F465" s="34" t="s">
        <v>622</v>
      </c>
      <c r="G465" s="54"/>
      <c r="H465" s="219" t="s">
        <v>257</v>
      </c>
      <c r="I465" s="57">
        <v>0</v>
      </c>
      <c r="J465" s="41">
        <v>470000000</v>
      </c>
      <c r="K465" s="23" t="s">
        <v>55</v>
      </c>
      <c r="L465" s="58" t="s">
        <v>608</v>
      </c>
      <c r="M465" s="59" t="s">
        <v>609</v>
      </c>
      <c r="N465" s="36" t="s">
        <v>26</v>
      </c>
      <c r="O465" s="60" t="s">
        <v>623</v>
      </c>
      <c r="P465" s="34" t="s">
        <v>59</v>
      </c>
      <c r="Q465" s="37" t="s">
        <v>74</v>
      </c>
      <c r="R465" s="34" t="s">
        <v>36</v>
      </c>
      <c r="S465" s="34">
        <v>3</v>
      </c>
      <c r="T465" s="221">
        <v>57864.6</v>
      </c>
      <c r="U465" s="256">
        <f t="shared" si="11"/>
        <v>173593.8</v>
      </c>
      <c r="V465" s="243">
        <f t="shared" si="12"/>
        <v>194425.056</v>
      </c>
      <c r="W465" s="32" t="s">
        <v>107</v>
      </c>
      <c r="X465" s="39" t="s">
        <v>63</v>
      </c>
      <c r="Y465" s="54" t="s">
        <v>64</v>
      </c>
      <c r="Z465" s="71"/>
      <c r="AA465" s="233"/>
      <c r="AB465" s="233"/>
      <c r="AC465" s="233"/>
      <c r="AD465" s="233"/>
      <c r="AE465" s="233"/>
      <c r="AF465" s="233"/>
      <c r="AG465" s="233"/>
      <c r="AH465" s="233"/>
      <c r="AI465" s="233"/>
      <c r="AJ465" s="233"/>
      <c r="AK465" s="233"/>
      <c r="AL465" s="233"/>
    </row>
    <row r="466" spans="2:38" s="232" customFormat="1" ht="63.75">
      <c r="B466" s="32" t="s">
        <v>624</v>
      </c>
      <c r="C466" s="34" t="s">
        <v>327</v>
      </c>
      <c r="D466" s="67" t="s">
        <v>625</v>
      </c>
      <c r="E466" s="34" t="s">
        <v>626</v>
      </c>
      <c r="F466" s="34" t="s">
        <v>627</v>
      </c>
      <c r="G466" s="54"/>
      <c r="H466" s="219" t="s">
        <v>257</v>
      </c>
      <c r="I466" s="57">
        <v>0</v>
      </c>
      <c r="J466" s="41">
        <v>470000000</v>
      </c>
      <c r="K466" s="23" t="s">
        <v>55</v>
      </c>
      <c r="L466" s="58" t="s">
        <v>608</v>
      </c>
      <c r="M466" s="59" t="s">
        <v>609</v>
      </c>
      <c r="N466" s="36" t="s">
        <v>26</v>
      </c>
      <c r="O466" s="60" t="s">
        <v>623</v>
      </c>
      <c r="P466" s="34" t="s">
        <v>59</v>
      </c>
      <c r="Q466" s="37" t="s">
        <v>74</v>
      </c>
      <c r="R466" s="34" t="s">
        <v>36</v>
      </c>
      <c r="S466" s="34">
        <v>3</v>
      </c>
      <c r="T466" s="221">
        <v>42480</v>
      </c>
      <c r="U466" s="256">
        <f t="shared" si="11"/>
        <v>127440</v>
      </c>
      <c r="V466" s="243">
        <f t="shared" si="12"/>
        <v>142732.80000000002</v>
      </c>
      <c r="W466" s="32" t="s">
        <v>107</v>
      </c>
      <c r="X466" s="39" t="s">
        <v>63</v>
      </c>
      <c r="Y466" s="54" t="s">
        <v>64</v>
      </c>
      <c r="Z466" s="71"/>
      <c r="AA466" s="233"/>
      <c r="AB466" s="233"/>
      <c r="AC466" s="233"/>
      <c r="AD466" s="233"/>
      <c r="AE466" s="233"/>
      <c r="AF466" s="233"/>
      <c r="AG466" s="233"/>
      <c r="AH466" s="233"/>
      <c r="AI466" s="233"/>
      <c r="AJ466" s="233"/>
      <c r="AK466" s="233"/>
      <c r="AL466" s="233"/>
    </row>
    <row r="467" spans="2:38" s="232" customFormat="1" ht="63.75">
      <c r="B467" s="32" t="s">
        <v>628</v>
      </c>
      <c r="C467" s="34" t="s">
        <v>327</v>
      </c>
      <c r="D467" s="67" t="s">
        <v>629</v>
      </c>
      <c r="E467" s="34" t="s">
        <v>630</v>
      </c>
      <c r="F467" s="34" t="s">
        <v>631</v>
      </c>
      <c r="G467" s="54"/>
      <c r="H467" s="219" t="s">
        <v>257</v>
      </c>
      <c r="I467" s="57">
        <v>0</v>
      </c>
      <c r="J467" s="41">
        <v>470000000</v>
      </c>
      <c r="K467" s="23" t="s">
        <v>55</v>
      </c>
      <c r="L467" s="58" t="s">
        <v>608</v>
      </c>
      <c r="M467" s="59" t="s">
        <v>609</v>
      </c>
      <c r="N467" s="36" t="s">
        <v>26</v>
      </c>
      <c r="O467" s="60" t="s">
        <v>623</v>
      </c>
      <c r="P467" s="34" t="s">
        <v>59</v>
      </c>
      <c r="Q467" s="37" t="s">
        <v>74</v>
      </c>
      <c r="R467" s="34" t="s">
        <v>36</v>
      </c>
      <c r="S467" s="34">
        <v>5</v>
      </c>
      <c r="T467" s="221">
        <v>3000</v>
      </c>
      <c r="U467" s="256">
        <f t="shared" si="11"/>
        <v>15000</v>
      </c>
      <c r="V467" s="243">
        <f t="shared" si="12"/>
        <v>16800</v>
      </c>
      <c r="W467" s="32" t="s">
        <v>107</v>
      </c>
      <c r="X467" s="39" t="s">
        <v>63</v>
      </c>
      <c r="Y467" s="54" t="s">
        <v>64</v>
      </c>
      <c r="Z467" s="71"/>
      <c r="AA467" s="233"/>
      <c r="AB467" s="233"/>
      <c r="AC467" s="233"/>
      <c r="AD467" s="233"/>
      <c r="AE467" s="233"/>
      <c r="AF467" s="233"/>
      <c r="AG467" s="233"/>
      <c r="AH467" s="233"/>
      <c r="AI467" s="233"/>
      <c r="AJ467" s="233"/>
      <c r="AK467" s="233"/>
      <c r="AL467" s="233"/>
    </row>
    <row r="468" spans="2:38" s="232" customFormat="1" ht="63.75">
      <c r="B468" s="32" t="s">
        <v>632</v>
      </c>
      <c r="C468" s="34" t="s">
        <v>327</v>
      </c>
      <c r="D468" s="67" t="s">
        <v>629</v>
      </c>
      <c r="E468" s="34" t="s">
        <v>633</v>
      </c>
      <c r="F468" s="34" t="s">
        <v>634</v>
      </c>
      <c r="G468" s="54"/>
      <c r="H468" s="219" t="s">
        <v>257</v>
      </c>
      <c r="I468" s="57">
        <v>0</v>
      </c>
      <c r="J468" s="41">
        <v>470000000</v>
      </c>
      <c r="K468" s="23" t="s">
        <v>55</v>
      </c>
      <c r="L468" s="58" t="s">
        <v>608</v>
      </c>
      <c r="M468" s="59" t="s">
        <v>609</v>
      </c>
      <c r="N468" s="36" t="s">
        <v>26</v>
      </c>
      <c r="O468" s="60" t="s">
        <v>623</v>
      </c>
      <c r="P468" s="34" t="s">
        <v>59</v>
      </c>
      <c r="Q468" s="37" t="s">
        <v>74</v>
      </c>
      <c r="R468" s="34" t="s">
        <v>36</v>
      </c>
      <c r="S468" s="34">
        <v>5</v>
      </c>
      <c r="T468" s="222">
        <v>11929.08</v>
      </c>
      <c r="U468" s="256">
        <f t="shared" si="11"/>
        <v>59645.4</v>
      </c>
      <c r="V468" s="243">
        <f t="shared" si="12"/>
        <v>66802.84800000001</v>
      </c>
      <c r="W468" s="32" t="s">
        <v>107</v>
      </c>
      <c r="X468" s="39" t="s">
        <v>63</v>
      </c>
      <c r="Y468" s="54" t="s">
        <v>64</v>
      </c>
      <c r="Z468" s="71"/>
      <c r="AA468" s="233"/>
      <c r="AB468" s="233"/>
      <c r="AC468" s="233"/>
      <c r="AD468" s="233"/>
      <c r="AE468" s="233"/>
      <c r="AF468" s="233"/>
      <c r="AG468" s="233"/>
      <c r="AH468" s="233"/>
      <c r="AI468" s="233"/>
      <c r="AJ468" s="233"/>
      <c r="AK468" s="233"/>
      <c r="AL468" s="233"/>
    </row>
    <row r="469" spans="2:38" s="232" customFormat="1" ht="63.75">
      <c r="B469" s="32" t="s">
        <v>635</v>
      </c>
      <c r="C469" s="34" t="s">
        <v>327</v>
      </c>
      <c r="D469" s="62" t="s">
        <v>636</v>
      </c>
      <c r="E469" s="129" t="s">
        <v>637</v>
      </c>
      <c r="F469" s="13" t="s">
        <v>638</v>
      </c>
      <c r="G469" s="54"/>
      <c r="H469" s="21" t="s">
        <v>257</v>
      </c>
      <c r="I469" s="57">
        <v>0</v>
      </c>
      <c r="J469" s="41">
        <v>470000000</v>
      </c>
      <c r="K469" s="23" t="s">
        <v>55</v>
      </c>
      <c r="L469" s="58" t="s">
        <v>608</v>
      </c>
      <c r="M469" s="59" t="s">
        <v>609</v>
      </c>
      <c r="N469" s="36" t="s">
        <v>26</v>
      </c>
      <c r="O469" s="60" t="s">
        <v>639</v>
      </c>
      <c r="P469" s="34" t="s">
        <v>59</v>
      </c>
      <c r="Q469" s="37" t="s">
        <v>74</v>
      </c>
      <c r="R469" s="34" t="s">
        <v>36</v>
      </c>
      <c r="S469" s="10">
        <v>2</v>
      </c>
      <c r="T469" s="32">
        <v>981.876</v>
      </c>
      <c r="U469" s="256">
        <f t="shared" si="11"/>
        <v>1963.752</v>
      </c>
      <c r="V469" s="243">
        <f t="shared" si="12"/>
        <v>2199.4022400000003</v>
      </c>
      <c r="W469" s="32" t="s">
        <v>107</v>
      </c>
      <c r="X469" s="39" t="s">
        <v>63</v>
      </c>
      <c r="Y469" s="54" t="s">
        <v>64</v>
      </c>
      <c r="Z469" s="71"/>
      <c r="AA469" s="233"/>
      <c r="AB469" s="233"/>
      <c r="AC469" s="233"/>
      <c r="AD469" s="233"/>
      <c r="AE469" s="233"/>
      <c r="AF469" s="233"/>
      <c r="AG469" s="233"/>
      <c r="AH469" s="233"/>
      <c r="AI469" s="233"/>
      <c r="AJ469" s="233"/>
      <c r="AK469" s="233"/>
      <c r="AL469" s="233"/>
    </row>
    <row r="470" spans="2:38" s="232" customFormat="1" ht="63.75">
      <c r="B470" s="32" t="s">
        <v>640</v>
      </c>
      <c r="C470" s="34" t="s">
        <v>327</v>
      </c>
      <c r="D470" s="62" t="s">
        <v>636</v>
      </c>
      <c r="E470" s="129" t="s">
        <v>637</v>
      </c>
      <c r="F470" s="13" t="s">
        <v>641</v>
      </c>
      <c r="G470" s="54"/>
      <c r="H470" s="21" t="s">
        <v>257</v>
      </c>
      <c r="I470" s="57">
        <v>0</v>
      </c>
      <c r="J470" s="41">
        <v>470000000</v>
      </c>
      <c r="K470" s="23" t="s">
        <v>55</v>
      </c>
      <c r="L470" s="58" t="s">
        <v>608</v>
      </c>
      <c r="M470" s="59" t="s">
        <v>609</v>
      </c>
      <c r="N470" s="36" t="s">
        <v>26</v>
      </c>
      <c r="O470" s="60" t="s">
        <v>639</v>
      </c>
      <c r="P470" s="34" t="s">
        <v>59</v>
      </c>
      <c r="Q470" s="37" t="s">
        <v>74</v>
      </c>
      <c r="R470" s="34" t="s">
        <v>36</v>
      </c>
      <c r="S470" s="10">
        <v>2</v>
      </c>
      <c r="T470" s="32">
        <v>1144.2816</v>
      </c>
      <c r="U470" s="256">
        <f t="shared" si="11"/>
        <v>2288.5632</v>
      </c>
      <c r="V470" s="243">
        <f t="shared" si="12"/>
        <v>2563.1907840000003</v>
      </c>
      <c r="W470" s="32" t="s">
        <v>107</v>
      </c>
      <c r="X470" s="39" t="s">
        <v>63</v>
      </c>
      <c r="Y470" s="54" t="s">
        <v>64</v>
      </c>
      <c r="Z470" s="71"/>
      <c r="AA470" s="233"/>
      <c r="AB470" s="233"/>
      <c r="AC470" s="233"/>
      <c r="AD470" s="233"/>
      <c r="AE470" s="233"/>
      <c r="AF470" s="233"/>
      <c r="AG470" s="233"/>
      <c r="AH470" s="233"/>
      <c r="AI470" s="233"/>
      <c r="AJ470" s="233"/>
      <c r="AK470" s="233"/>
      <c r="AL470" s="233"/>
    </row>
    <row r="471" spans="2:38" s="232" customFormat="1" ht="63.75">
      <c r="B471" s="32" t="s">
        <v>642</v>
      </c>
      <c r="C471" s="34" t="s">
        <v>327</v>
      </c>
      <c r="D471" s="62" t="s">
        <v>636</v>
      </c>
      <c r="E471" s="129" t="s">
        <v>643</v>
      </c>
      <c r="F471" s="13" t="s">
        <v>644</v>
      </c>
      <c r="G471" s="54"/>
      <c r="H471" s="21" t="s">
        <v>257</v>
      </c>
      <c r="I471" s="57">
        <v>0</v>
      </c>
      <c r="J471" s="41">
        <v>470000000</v>
      </c>
      <c r="K471" s="23" t="s">
        <v>55</v>
      </c>
      <c r="L471" s="58" t="s">
        <v>608</v>
      </c>
      <c r="M471" s="59" t="s">
        <v>609</v>
      </c>
      <c r="N471" s="36" t="s">
        <v>26</v>
      </c>
      <c r="O471" s="60" t="s">
        <v>639</v>
      </c>
      <c r="P471" s="34" t="s">
        <v>59</v>
      </c>
      <c r="Q471" s="37" t="s">
        <v>74</v>
      </c>
      <c r="R471" s="34" t="s">
        <v>36</v>
      </c>
      <c r="S471" s="10">
        <v>2</v>
      </c>
      <c r="T471" s="32">
        <v>1537.452</v>
      </c>
      <c r="U471" s="256">
        <f t="shared" si="11"/>
        <v>3074.904</v>
      </c>
      <c r="V471" s="243">
        <f t="shared" si="12"/>
        <v>3443.8924800000004</v>
      </c>
      <c r="W471" s="32" t="s">
        <v>107</v>
      </c>
      <c r="X471" s="39" t="s">
        <v>63</v>
      </c>
      <c r="Y471" s="54" t="s">
        <v>64</v>
      </c>
      <c r="Z471" s="71"/>
      <c r="AA471" s="233"/>
      <c r="AB471" s="233"/>
      <c r="AC471" s="233"/>
      <c r="AD471" s="233"/>
      <c r="AE471" s="233"/>
      <c r="AF471" s="233"/>
      <c r="AG471" s="233"/>
      <c r="AH471" s="233"/>
      <c r="AI471" s="233"/>
      <c r="AJ471" s="233"/>
      <c r="AK471" s="233"/>
      <c r="AL471" s="233"/>
    </row>
    <row r="472" spans="2:38" s="232" customFormat="1" ht="63.75">
      <c r="B472" s="32" t="s">
        <v>645</v>
      </c>
      <c r="C472" s="34" t="s">
        <v>327</v>
      </c>
      <c r="D472" s="62" t="s">
        <v>636</v>
      </c>
      <c r="E472" s="129" t="s">
        <v>643</v>
      </c>
      <c r="F472" s="13" t="s">
        <v>646</v>
      </c>
      <c r="G472" s="54"/>
      <c r="H472" s="21" t="s">
        <v>257</v>
      </c>
      <c r="I472" s="57">
        <v>0</v>
      </c>
      <c r="J472" s="41">
        <v>470000000</v>
      </c>
      <c r="K472" s="23" t="s">
        <v>55</v>
      </c>
      <c r="L472" s="58" t="s">
        <v>608</v>
      </c>
      <c r="M472" s="59" t="s">
        <v>609</v>
      </c>
      <c r="N472" s="36" t="s">
        <v>26</v>
      </c>
      <c r="O472" s="60" t="s">
        <v>639</v>
      </c>
      <c r="P472" s="34" t="s">
        <v>59</v>
      </c>
      <c r="Q472" s="37" t="s">
        <v>74</v>
      </c>
      <c r="R472" s="34" t="s">
        <v>36</v>
      </c>
      <c r="S472" s="10">
        <v>2</v>
      </c>
      <c r="T472" s="32">
        <v>4894.092</v>
      </c>
      <c r="U472" s="256">
        <f t="shared" si="11"/>
        <v>9788.184</v>
      </c>
      <c r="V472" s="243">
        <f t="shared" si="12"/>
        <v>10962.76608</v>
      </c>
      <c r="W472" s="32" t="s">
        <v>107</v>
      </c>
      <c r="X472" s="39" t="s">
        <v>63</v>
      </c>
      <c r="Y472" s="54" t="s">
        <v>64</v>
      </c>
      <c r="Z472" s="71"/>
      <c r="AA472" s="233"/>
      <c r="AB472" s="233"/>
      <c r="AC472" s="233"/>
      <c r="AD472" s="233"/>
      <c r="AE472" s="233"/>
      <c r="AF472" s="233"/>
      <c r="AG472" s="233"/>
      <c r="AH472" s="233"/>
      <c r="AI472" s="233"/>
      <c r="AJ472" s="233"/>
      <c r="AK472" s="233"/>
      <c r="AL472" s="233"/>
    </row>
    <row r="473" spans="2:38" s="232" customFormat="1" ht="63.75">
      <c r="B473" s="32" t="s">
        <v>647</v>
      </c>
      <c r="C473" s="34" t="s">
        <v>327</v>
      </c>
      <c r="D473" s="62" t="s">
        <v>636</v>
      </c>
      <c r="E473" s="129" t="s">
        <v>643</v>
      </c>
      <c r="F473" s="13" t="s">
        <v>648</v>
      </c>
      <c r="G473" s="54"/>
      <c r="H473" s="21" t="s">
        <v>257</v>
      </c>
      <c r="I473" s="57">
        <v>0</v>
      </c>
      <c r="J473" s="41">
        <v>470000000</v>
      </c>
      <c r="K473" s="23" t="s">
        <v>55</v>
      </c>
      <c r="L473" s="58" t="s">
        <v>608</v>
      </c>
      <c r="M473" s="59" t="s">
        <v>609</v>
      </c>
      <c r="N473" s="36" t="s">
        <v>26</v>
      </c>
      <c r="O473" s="60" t="s">
        <v>639</v>
      </c>
      <c r="P473" s="34" t="s">
        <v>59</v>
      </c>
      <c r="Q473" s="37" t="s">
        <v>74</v>
      </c>
      <c r="R473" s="34" t="s">
        <v>36</v>
      </c>
      <c r="S473" s="10">
        <v>2</v>
      </c>
      <c r="T473" s="32">
        <v>6571.152</v>
      </c>
      <c r="U473" s="256">
        <f>S473*T473</f>
        <v>13142.304</v>
      </c>
      <c r="V473" s="243">
        <f t="shared" si="12"/>
        <v>14719.380480000002</v>
      </c>
      <c r="W473" s="32" t="s">
        <v>107</v>
      </c>
      <c r="X473" s="39" t="s">
        <v>63</v>
      </c>
      <c r="Y473" s="54" t="s">
        <v>64</v>
      </c>
      <c r="Z473" s="71"/>
      <c r="AA473" s="233"/>
      <c r="AB473" s="233"/>
      <c r="AC473" s="233"/>
      <c r="AD473" s="233"/>
      <c r="AE473" s="233"/>
      <c r="AF473" s="233"/>
      <c r="AG473" s="233"/>
      <c r="AH473" s="233"/>
      <c r="AI473" s="233"/>
      <c r="AJ473" s="233"/>
      <c r="AK473" s="233"/>
      <c r="AL473" s="233"/>
    </row>
    <row r="474" spans="2:38" s="232" customFormat="1" ht="63.75">
      <c r="B474" s="32" t="s">
        <v>649</v>
      </c>
      <c r="C474" s="34" t="s">
        <v>327</v>
      </c>
      <c r="D474" s="62" t="s">
        <v>650</v>
      </c>
      <c r="E474" s="129" t="s">
        <v>651</v>
      </c>
      <c r="F474" s="13" t="s">
        <v>652</v>
      </c>
      <c r="G474" s="54"/>
      <c r="H474" s="21" t="s">
        <v>257</v>
      </c>
      <c r="I474" s="57">
        <v>0</v>
      </c>
      <c r="J474" s="41">
        <v>470000000</v>
      </c>
      <c r="K474" s="23" t="s">
        <v>55</v>
      </c>
      <c r="L474" s="58" t="s">
        <v>608</v>
      </c>
      <c r="M474" s="59" t="s">
        <v>609</v>
      </c>
      <c r="N474" s="36" t="s">
        <v>26</v>
      </c>
      <c r="O474" s="60" t="s">
        <v>653</v>
      </c>
      <c r="P474" s="34" t="s">
        <v>59</v>
      </c>
      <c r="Q474" s="37" t="s">
        <v>74</v>
      </c>
      <c r="R474" s="34" t="s">
        <v>36</v>
      </c>
      <c r="S474" s="10">
        <v>5</v>
      </c>
      <c r="T474" s="128">
        <v>57744.96</v>
      </c>
      <c r="U474" s="256">
        <f>S474*T474</f>
        <v>288724.8</v>
      </c>
      <c r="V474" s="243">
        <f>U474*1.12</f>
        <v>323371.776</v>
      </c>
      <c r="W474" s="32" t="s">
        <v>107</v>
      </c>
      <c r="X474" s="39" t="s">
        <v>63</v>
      </c>
      <c r="Y474" s="54" t="s">
        <v>64</v>
      </c>
      <c r="Z474" s="71"/>
      <c r="AA474" s="233"/>
      <c r="AB474" s="233"/>
      <c r="AC474" s="233"/>
      <c r="AD474" s="233"/>
      <c r="AE474" s="233"/>
      <c r="AF474" s="233"/>
      <c r="AG474" s="233"/>
      <c r="AH474" s="233"/>
      <c r="AI474" s="233"/>
      <c r="AJ474" s="233"/>
      <c r="AK474" s="233"/>
      <c r="AL474" s="233"/>
    </row>
    <row r="475" spans="2:38" s="232" customFormat="1" ht="63.75">
      <c r="B475" s="32" t="s">
        <v>654</v>
      </c>
      <c r="C475" s="34" t="s">
        <v>327</v>
      </c>
      <c r="D475" s="62" t="s">
        <v>650</v>
      </c>
      <c r="E475" s="223" t="s">
        <v>655</v>
      </c>
      <c r="F475" s="224" t="s">
        <v>656</v>
      </c>
      <c r="G475" s="54"/>
      <c r="H475" s="21" t="s">
        <v>257</v>
      </c>
      <c r="I475" s="57">
        <v>0</v>
      </c>
      <c r="J475" s="41">
        <v>470000000</v>
      </c>
      <c r="K475" s="23" t="s">
        <v>55</v>
      </c>
      <c r="L475" s="58" t="s">
        <v>608</v>
      </c>
      <c r="M475" s="59" t="s">
        <v>609</v>
      </c>
      <c r="N475" s="36" t="s">
        <v>26</v>
      </c>
      <c r="O475" s="60" t="s">
        <v>653</v>
      </c>
      <c r="P475" s="34" t="s">
        <v>59</v>
      </c>
      <c r="Q475" s="37" t="s">
        <v>74</v>
      </c>
      <c r="R475" s="34" t="s">
        <v>36</v>
      </c>
      <c r="S475" s="10">
        <v>2</v>
      </c>
      <c r="T475" s="128">
        <v>269004</v>
      </c>
      <c r="U475" s="256">
        <f>S475*T475</f>
        <v>538008</v>
      </c>
      <c r="V475" s="243">
        <f>U475*1.12</f>
        <v>602568.9600000001</v>
      </c>
      <c r="W475" s="32" t="s">
        <v>107</v>
      </c>
      <c r="X475" s="39" t="s">
        <v>63</v>
      </c>
      <c r="Y475" s="54" t="s">
        <v>64</v>
      </c>
      <c r="Z475" s="71"/>
      <c r="AA475" s="233"/>
      <c r="AB475" s="233"/>
      <c r="AC475" s="233"/>
      <c r="AD475" s="233"/>
      <c r="AE475" s="233"/>
      <c r="AF475" s="233"/>
      <c r="AG475" s="233"/>
      <c r="AH475" s="233"/>
      <c r="AI475" s="233"/>
      <c r="AJ475" s="233"/>
      <c r="AK475" s="233"/>
      <c r="AL475" s="233"/>
    </row>
    <row r="476" spans="2:38" s="232" customFormat="1" ht="63.75">
      <c r="B476" s="32" t="s">
        <v>657</v>
      </c>
      <c r="C476" s="34" t="s">
        <v>327</v>
      </c>
      <c r="D476" s="225" t="s">
        <v>658</v>
      </c>
      <c r="E476" s="129" t="s">
        <v>659</v>
      </c>
      <c r="F476" s="13" t="s">
        <v>660</v>
      </c>
      <c r="G476" s="54"/>
      <c r="H476" s="21" t="s">
        <v>257</v>
      </c>
      <c r="I476" s="57">
        <v>0</v>
      </c>
      <c r="J476" s="41">
        <v>470000000</v>
      </c>
      <c r="K476" s="23" t="s">
        <v>55</v>
      </c>
      <c r="L476" s="58" t="s">
        <v>608</v>
      </c>
      <c r="M476" s="59" t="s">
        <v>609</v>
      </c>
      <c r="N476" s="36" t="s">
        <v>26</v>
      </c>
      <c r="O476" s="60" t="s">
        <v>653</v>
      </c>
      <c r="P476" s="34" t="s">
        <v>59</v>
      </c>
      <c r="Q476" s="37" t="s">
        <v>74</v>
      </c>
      <c r="R476" s="34" t="s">
        <v>36</v>
      </c>
      <c r="S476" s="10">
        <v>10</v>
      </c>
      <c r="T476" s="128">
        <v>41721.42</v>
      </c>
      <c r="U476" s="256">
        <f>S476*T476</f>
        <v>417214.19999999995</v>
      </c>
      <c r="V476" s="243">
        <f>U476*1.12</f>
        <v>467279.904</v>
      </c>
      <c r="W476" s="32" t="s">
        <v>107</v>
      </c>
      <c r="X476" s="39" t="s">
        <v>63</v>
      </c>
      <c r="Y476" s="54" t="s">
        <v>64</v>
      </c>
      <c r="Z476" s="71"/>
      <c r="AA476" s="233"/>
      <c r="AB476" s="233"/>
      <c r="AC476" s="233"/>
      <c r="AD476" s="233"/>
      <c r="AE476" s="233"/>
      <c r="AF476" s="233"/>
      <c r="AG476" s="233"/>
      <c r="AH476" s="233"/>
      <c r="AI476" s="233"/>
      <c r="AJ476" s="233"/>
      <c r="AK476" s="233"/>
      <c r="AL476" s="233"/>
    </row>
    <row r="477" spans="2:38" s="232" customFormat="1" ht="63.75">
      <c r="B477" s="32" t="s">
        <v>661</v>
      </c>
      <c r="C477" s="34" t="s">
        <v>327</v>
      </c>
      <c r="D477" s="225" t="s">
        <v>662</v>
      </c>
      <c r="E477" s="196" t="s">
        <v>663</v>
      </c>
      <c r="F477" s="13" t="s">
        <v>664</v>
      </c>
      <c r="G477" s="54"/>
      <c r="H477" s="21" t="s">
        <v>54</v>
      </c>
      <c r="I477" s="57">
        <v>0</v>
      </c>
      <c r="J477" s="41">
        <v>470000000</v>
      </c>
      <c r="K477" s="23" t="s">
        <v>55</v>
      </c>
      <c r="L477" s="58" t="s">
        <v>608</v>
      </c>
      <c r="M477" s="59" t="s">
        <v>665</v>
      </c>
      <c r="N477" s="36" t="s">
        <v>26</v>
      </c>
      <c r="O477" s="60" t="s">
        <v>666</v>
      </c>
      <c r="P477" s="34" t="s">
        <v>59</v>
      </c>
      <c r="Q477" s="37" t="s">
        <v>74</v>
      </c>
      <c r="R477" s="34" t="s">
        <v>36</v>
      </c>
      <c r="S477" s="32">
        <v>4</v>
      </c>
      <c r="T477" s="32">
        <v>13148.242800000002</v>
      </c>
      <c r="U477" s="256">
        <f aca="true" t="shared" si="13" ref="U477:U499">S477*T477</f>
        <v>52592.97120000001</v>
      </c>
      <c r="V477" s="243">
        <f aca="true" t="shared" si="14" ref="V477:V499">U477*1.12</f>
        <v>58904.12774400001</v>
      </c>
      <c r="W477" s="32" t="s">
        <v>107</v>
      </c>
      <c r="X477" s="39" t="s">
        <v>63</v>
      </c>
      <c r="Y477" s="54" t="s">
        <v>64</v>
      </c>
      <c r="Z477" s="71"/>
      <c r="AA477" s="233"/>
      <c r="AB477" s="233"/>
      <c r="AC477" s="233"/>
      <c r="AD477" s="233"/>
      <c r="AE477" s="233"/>
      <c r="AF477" s="233"/>
      <c r="AG477" s="233"/>
      <c r="AH477" s="233"/>
      <c r="AI477" s="233"/>
      <c r="AJ477" s="233"/>
      <c r="AK477" s="233"/>
      <c r="AL477" s="233"/>
    </row>
    <row r="478" spans="2:38" s="232" customFormat="1" ht="63.75">
      <c r="B478" s="32" t="s">
        <v>672</v>
      </c>
      <c r="C478" s="34" t="s">
        <v>327</v>
      </c>
      <c r="D478" s="55" t="s">
        <v>668</v>
      </c>
      <c r="E478" s="56" t="s">
        <v>669</v>
      </c>
      <c r="F478" s="13" t="s">
        <v>673</v>
      </c>
      <c r="G478" s="54"/>
      <c r="H478" s="21" t="s">
        <v>54</v>
      </c>
      <c r="I478" s="57">
        <v>0</v>
      </c>
      <c r="J478" s="41">
        <v>470000000</v>
      </c>
      <c r="K478" s="23" t="s">
        <v>55</v>
      </c>
      <c r="L478" s="58" t="s">
        <v>608</v>
      </c>
      <c r="M478" s="59" t="s">
        <v>665</v>
      </c>
      <c r="N478" s="36" t="s">
        <v>26</v>
      </c>
      <c r="O478" s="60" t="s">
        <v>666</v>
      </c>
      <c r="P478" s="34" t="s">
        <v>59</v>
      </c>
      <c r="Q478" s="37" t="s">
        <v>74</v>
      </c>
      <c r="R478" s="34" t="s">
        <v>36</v>
      </c>
      <c r="S478" s="32">
        <v>20</v>
      </c>
      <c r="T478" s="32">
        <v>904.3847999999999</v>
      </c>
      <c r="U478" s="256">
        <f t="shared" si="13"/>
        <v>18087.696</v>
      </c>
      <c r="V478" s="243">
        <f t="shared" si="14"/>
        <v>20258.219520000002</v>
      </c>
      <c r="W478" s="32" t="s">
        <v>107</v>
      </c>
      <c r="X478" s="39" t="s">
        <v>63</v>
      </c>
      <c r="Y478" s="54" t="s">
        <v>64</v>
      </c>
      <c r="Z478" s="71"/>
      <c r="AA478" s="233"/>
      <c r="AB478" s="233"/>
      <c r="AC478" s="233"/>
      <c r="AD478" s="233"/>
      <c r="AE478" s="233"/>
      <c r="AF478" s="233"/>
      <c r="AG478" s="233"/>
      <c r="AH478" s="233"/>
      <c r="AI478" s="233"/>
      <c r="AJ478" s="233"/>
      <c r="AK478" s="233"/>
      <c r="AL478" s="233"/>
    </row>
    <row r="479" spans="2:38" s="232" customFormat="1" ht="63.75">
      <c r="B479" s="32" t="s">
        <v>674</v>
      </c>
      <c r="C479" s="34" t="s">
        <v>327</v>
      </c>
      <c r="D479" s="226" t="s">
        <v>675</v>
      </c>
      <c r="E479" s="227" t="s">
        <v>676</v>
      </c>
      <c r="F479" s="13" t="s">
        <v>677</v>
      </c>
      <c r="G479" s="54"/>
      <c r="H479" s="21" t="s">
        <v>54</v>
      </c>
      <c r="I479" s="57">
        <v>0</v>
      </c>
      <c r="J479" s="41">
        <v>470000000</v>
      </c>
      <c r="K479" s="23" t="s">
        <v>55</v>
      </c>
      <c r="L479" s="58" t="s">
        <v>608</v>
      </c>
      <c r="M479" s="59" t="s">
        <v>665</v>
      </c>
      <c r="N479" s="36" t="s">
        <v>26</v>
      </c>
      <c r="O479" s="60" t="s">
        <v>666</v>
      </c>
      <c r="P479" s="34" t="s">
        <v>59</v>
      </c>
      <c r="Q479" s="37" t="s">
        <v>74</v>
      </c>
      <c r="R479" s="34" t="s">
        <v>36</v>
      </c>
      <c r="S479" s="32">
        <v>10</v>
      </c>
      <c r="T479" s="32">
        <v>27579.816</v>
      </c>
      <c r="U479" s="256">
        <f t="shared" si="13"/>
        <v>275798.16</v>
      </c>
      <c r="V479" s="243">
        <f t="shared" si="14"/>
        <v>308893.9392</v>
      </c>
      <c r="W479" s="32" t="s">
        <v>107</v>
      </c>
      <c r="X479" s="39" t="s">
        <v>63</v>
      </c>
      <c r="Y479" s="54" t="s">
        <v>64</v>
      </c>
      <c r="Z479" s="71"/>
      <c r="AA479" s="233"/>
      <c r="AB479" s="233"/>
      <c r="AC479" s="233"/>
      <c r="AD479" s="233"/>
      <c r="AE479" s="233"/>
      <c r="AF479" s="233"/>
      <c r="AG479" s="233"/>
      <c r="AH479" s="233"/>
      <c r="AI479" s="233"/>
      <c r="AJ479" s="233"/>
      <c r="AK479" s="233"/>
      <c r="AL479" s="233"/>
    </row>
    <row r="480" spans="2:38" s="232" customFormat="1" ht="63.75">
      <c r="B480" s="32" t="s">
        <v>678</v>
      </c>
      <c r="C480" s="34" t="s">
        <v>327</v>
      </c>
      <c r="D480" s="55" t="s">
        <v>668</v>
      </c>
      <c r="E480" s="56" t="s">
        <v>669</v>
      </c>
      <c r="F480" s="13" t="s">
        <v>679</v>
      </c>
      <c r="G480" s="54"/>
      <c r="H480" s="21" t="s">
        <v>54</v>
      </c>
      <c r="I480" s="57">
        <v>0</v>
      </c>
      <c r="J480" s="41">
        <v>470000000</v>
      </c>
      <c r="K480" s="23" t="s">
        <v>55</v>
      </c>
      <c r="L480" s="58" t="s">
        <v>608</v>
      </c>
      <c r="M480" s="59" t="s">
        <v>665</v>
      </c>
      <c r="N480" s="36" t="s">
        <v>26</v>
      </c>
      <c r="O480" s="60" t="s">
        <v>666</v>
      </c>
      <c r="P480" s="34" t="s">
        <v>59</v>
      </c>
      <c r="Q480" s="37" t="s">
        <v>74</v>
      </c>
      <c r="R480" s="34" t="s">
        <v>36</v>
      </c>
      <c r="S480" s="32">
        <v>20</v>
      </c>
      <c r="T480" s="32">
        <v>2931.3767999999995</v>
      </c>
      <c r="U480" s="256">
        <f t="shared" si="13"/>
        <v>58627.53599999999</v>
      </c>
      <c r="V480" s="243">
        <f t="shared" si="14"/>
        <v>65662.84032</v>
      </c>
      <c r="W480" s="32" t="s">
        <v>107</v>
      </c>
      <c r="X480" s="39" t="s">
        <v>63</v>
      </c>
      <c r="Y480" s="54" t="s">
        <v>64</v>
      </c>
      <c r="Z480" s="71"/>
      <c r="AA480" s="233"/>
      <c r="AB480" s="233"/>
      <c r="AC480" s="233"/>
      <c r="AD480" s="233"/>
      <c r="AE480" s="233"/>
      <c r="AF480" s="233"/>
      <c r="AG480" s="233"/>
      <c r="AH480" s="233"/>
      <c r="AI480" s="233"/>
      <c r="AJ480" s="233"/>
      <c r="AK480" s="233"/>
      <c r="AL480" s="233"/>
    </row>
    <row r="481" spans="2:38" s="232" customFormat="1" ht="63.75">
      <c r="B481" s="32" t="s">
        <v>680</v>
      </c>
      <c r="C481" s="34" t="s">
        <v>327</v>
      </c>
      <c r="D481" s="225" t="s">
        <v>681</v>
      </c>
      <c r="E481" s="56" t="s">
        <v>682</v>
      </c>
      <c r="F481" s="13" t="s">
        <v>683</v>
      </c>
      <c r="G481" s="54"/>
      <c r="H481" s="21" t="s">
        <v>54</v>
      </c>
      <c r="I481" s="57">
        <v>0</v>
      </c>
      <c r="J481" s="41">
        <v>470000000</v>
      </c>
      <c r="K481" s="23" t="s">
        <v>55</v>
      </c>
      <c r="L481" s="58" t="s">
        <v>608</v>
      </c>
      <c r="M481" s="59" t="s">
        <v>665</v>
      </c>
      <c r="N481" s="36" t="s">
        <v>26</v>
      </c>
      <c r="O481" s="60" t="s">
        <v>666</v>
      </c>
      <c r="P481" s="34" t="s">
        <v>59</v>
      </c>
      <c r="Q481" s="37" t="s">
        <v>74</v>
      </c>
      <c r="R481" s="34" t="s">
        <v>36</v>
      </c>
      <c r="S481" s="32">
        <v>5</v>
      </c>
      <c r="T481" s="32">
        <v>22304.185200000004</v>
      </c>
      <c r="U481" s="256">
        <f t="shared" si="13"/>
        <v>111520.92600000002</v>
      </c>
      <c r="V481" s="243">
        <f t="shared" si="14"/>
        <v>124903.43712000003</v>
      </c>
      <c r="W481" s="32" t="s">
        <v>107</v>
      </c>
      <c r="X481" s="39" t="s">
        <v>63</v>
      </c>
      <c r="Y481" s="54" t="s">
        <v>64</v>
      </c>
      <c r="Z481" s="71"/>
      <c r="AA481" s="233"/>
      <c r="AB481" s="233"/>
      <c r="AC481" s="233"/>
      <c r="AD481" s="233"/>
      <c r="AE481" s="233"/>
      <c r="AF481" s="233"/>
      <c r="AG481" s="233"/>
      <c r="AH481" s="233"/>
      <c r="AI481" s="233"/>
      <c r="AJ481" s="233"/>
      <c r="AK481" s="233"/>
      <c r="AL481" s="233"/>
    </row>
    <row r="482" spans="2:38" s="232" customFormat="1" ht="63.75">
      <c r="B482" s="32" t="s">
        <v>684</v>
      </c>
      <c r="C482" s="34" t="s">
        <v>327</v>
      </c>
      <c r="D482" s="132" t="s">
        <v>685</v>
      </c>
      <c r="E482" s="127" t="s">
        <v>686</v>
      </c>
      <c r="F482" s="13" t="s">
        <v>687</v>
      </c>
      <c r="G482" s="54"/>
      <c r="H482" s="21" t="s">
        <v>257</v>
      </c>
      <c r="I482" s="57">
        <v>0</v>
      </c>
      <c r="J482" s="41">
        <v>470000000</v>
      </c>
      <c r="K482" s="23" t="s">
        <v>55</v>
      </c>
      <c r="L482" s="58" t="s">
        <v>608</v>
      </c>
      <c r="M482" s="59" t="s">
        <v>609</v>
      </c>
      <c r="N482" s="36" t="s">
        <v>26</v>
      </c>
      <c r="O482" s="60" t="s">
        <v>623</v>
      </c>
      <c r="P482" s="34" t="s">
        <v>59</v>
      </c>
      <c r="Q482" s="37" t="s">
        <v>74</v>
      </c>
      <c r="R482" s="34" t="s">
        <v>36</v>
      </c>
      <c r="S482" s="10">
        <v>5</v>
      </c>
      <c r="T482" s="32">
        <v>9390.27276</v>
      </c>
      <c r="U482" s="256">
        <f t="shared" si="13"/>
        <v>46951.3638</v>
      </c>
      <c r="V482" s="243">
        <f t="shared" si="14"/>
        <v>52585.527456</v>
      </c>
      <c r="W482" s="32" t="s">
        <v>107</v>
      </c>
      <c r="X482" s="39" t="s">
        <v>63</v>
      </c>
      <c r="Y482" s="54" t="s">
        <v>64</v>
      </c>
      <c r="Z482" s="71"/>
      <c r="AA482" s="233"/>
      <c r="AB482" s="233"/>
      <c r="AC482" s="233"/>
      <c r="AD482" s="233"/>
      <c r="AE482" s="233"/>
      <c r="AF482" s="233"/>
      <c r="AG482" s="233"/>
      <c r="AH482" s="233"/>
      <c r="AI482" s="233"/>
      <c r="AJ482" s="233"/>
      <c r="AK482" s="233"/>
      <c r="AL482" s="233"/>
    </row>
    <row r="483" spans="2:38" s="232" customFormat="1" ht="63.75">
      <c r="B483" s="32" t="s">
        <v>688</v>
      </c>
      <c r="C483" s="34" t="s">
        <v>327</v>
      </c>
      <c r="D483" s="225" t="s">
        <v>689</v>
      </c>
      <c r="E483" s="130" t="s">
        <v>690</v>
      </c>
      <c r="F483" s="13" t="s">
        <v>691</v>
      </c>
      <c r="G483" s="54"/>
      <c r="H483" s="21" t="s">
        <v>257</v>
      </c>
      <c r="I483" s="57">
        <v>0</v>
      </c>
      <c r="J483" s="41">
        <v>470000000</v>
      </c>
      <c r="K483" s="23" t="s">
        <v>55</v>
      </c>
      <c r="L483" s="58" t="s">
        <v>608</v>
      </c>
      <c r="M483" s="59" t="s">
        <v>609</v>
      </c>
      <c r="N483" s="36" t="s">
        <v>26</v>
      </c>
      <c r="O483" s="60" t="s">
        <v>623</v>
      </c>
      <c r="P483" s="34" t="s">
        <v>59</v>
      </c>
      <c r="Q483" s="37" t="s">
        <v>74</v>
      </c>
      <c r="R483" s="34" t="s">
        <v>36</v>
      </c>
      <c r="S483" s="32">
        <v>10</v>
      </c>
      <c r="T483" s="32">
        <v>18077.399999999998</v>
      </c>
      <c r="U483" s="256">
        <f t="shared" si="13"/>
        <v>180773.99999999997</v>
      </c>
      <c r="V483" s="243">
        <f t="shared" si="14"/>
        <v>202466.87999999998</v>
      </c>
      <c r="W483" s="32" t="s">
        <v>107</v>
      </c>
      <c r="X483" s="39" t="s">
        <v>63</v>
      </c>
      <c r="Y483" s="54" t="s">
        <v>64</v>
      </c>
      <c r="Z483" s="71"/>
      <c r="AA483" s="233"/>
      <c r="AB483" s="233"/>
      <c r="AC483" s="233"/>
      <c r="AD483" s="233"/>
      <c r="AE483" s="233"/>
      <c r="AF483" s="233"/>
      <c r="AG483" s="233"/>
      <c r="AH483" s="233"/>
      <c r="AI483" s="233"/>
      <c r="AJ483" s="233"/>
      <c r="AK483" s="233"/>
      <c r="AL483" s="233"/>
    </row>
    <row r="484" spans="2:38" s="232" customFormat="1" ht="76.5">
      <c r="B484" s="32" t="s">
        <v>882</v>
      </c>
      <c r="C484" s="13" t="s">
        <v>327</v>
      </c>
      <c r="D484" s="171" t="s">
        <v>883</v>
      </c>
      <c r="E484" s="171" t="s">
        <v>884</v>
      </c>
      <c r="F484" s="171" t="s">
        <v>885</v>
      </c>
      <c r="G484" s="13" t="s">
        <v>886</v>
      </c>
      <c r="H484" s="3" t="s">
        <v>257</v>
      </c>
      <c r="I484" s="51">
        <v>0.7</v>
      </c>
      <c r="J484" s="3">
        <v>470000000</v>
      </c>
      <c r="K484" s="23" t="s">
        <v>55</v>
      </c>
      <c r="L484" s="173" t="s">
        <v>887</v>
      </c>
      <c r="M484" s="3" t="s">
        <v>854</v>
      </c>
      <c r="N484" s="36" t="s">
        <v>26</v>
      </c>
      <c r="O484" s="34" t="s">
        <v>386</v>
      </c>
      <c r="P484" s="3" t="s">
        <v>855</v>
      </c>
      <c r="Q484" s="37" t="s">
        <v>74</v>
      </c>
      <c r="R484" s="34" t="s">
        <v>36</v>
      </c>
      <c r="S484" s="26">
        <v>44</v>
      </c>
      <c r="T484" s="178">
        <v>1696.42</v>
      </c>
      <c r="U484" s="245">
        <f t="shared" si="13"/>
        <v>74642.48000000001</v>
      </c>
      <c r="V484" s="245">
        <f>U484*1.12</f>
        <v>83599.57760000002</v>
      </c>
      <c r="W484" s="1" t="s">
        <v>62</v>
      </c>
      <c r="X484" s="40" t="s">
        <v>63</v>
      </c>
      <c r="Y484" s="28" t="s">
        <v>64</v>
      </c>
      <c r="Z484" s="71"/>
      <c r="AA484" s="233"/>
      <c r="AB484" s="233"/>
      <c r="AC484" s="233"/>
      <c r="AD484" s="233"/>
      <c r="AE484" s="233"/>
      <c r="AF484" s="233"/>
      <c r="AG484" s="233"/>
      <c r="AH484" s="233"/>
      <c r="AI484" s="233"/>
      <c r="AJ484" s="233"/>
      <c r="AK484" s="233"/>
      <c r="AL484" s="233"/>
    </row>
    <row r="485" spans="2:38" s="232" customFormat="1" ht="76.5">
      <c r="B485" s="32" t="s">
        <v>899</v>
      </c>
      <c r="C485" s="13" t="s">
        <v>327</v>
      </c>
      <c r="D485" s="171" t="s">
        <v>900</v>
      </c>
      <c r="E485" s="171" t="s">
        <v>890</v>
      </c>
      <c r="F485" s="171" t="s">
        <v>901</v>
      </c>
      <c r="G485" s="13" t="s">
        <v>902</v>
      </c>
      <c r="H485" s="3" t="s">
        <v>257</v>
      </c>
      <c r="I485" s="51">
        <v>0.5</v>
      </c>
      <c r="J485" s="3">
        <v>470000000</v>
      </c>
      <c r="K485" s="23" t="s">
        <v>55</v>
      </c>
      <c r="L485" s="173" t="s">
        <v>893</v>
      </c>
      <c r="M485" s="3" t="s">
        <v>854</v>
      </c>
      <c r="N485" s="36" t="s">
        <v>26</v>
      </c>
      <c r="O485" s="34" t="s">
        <v>104</v>
      </c>
      <c r="P485" s="3" t="s">
        <v>894</v>
      </c>
      <c r="Q485" s="1">
        <v>715</v>
      </c>
      <c r="R485" s="1" t="s">
        <v>895</v>
      </c>
      <c r="S485" s="26">
        <v>127</v>
      </c>
      <c r="T485" s="178">
        <v>4848.2</v>
      </c>
      <c r="U485" s="245">
        <f t="shared" si="13"/>
        <v>615721.4</v>
      </c>
      <c r="V485" s="243">
        <f>U485*1.12</f>
        <v>689607.9680000001</v>
      </c>
      <c r="W485" s="32" t="s">
        <v>107</v>
      </c>
      <c r="X485" s="39" t="s">
        <v>63</v>
      </c>
      <c r="Y485" s="28" t="s">
        <v>64</v>
      </c>
      <c r="Z485" s="71"/>
      <c r="AA485" s="233"/>
      <c r="AB485" s="233"/>
      <c r="AC485" s="233"/>
      <c r="AD485" s="233"/>
      <c r="AE485" s="233"/>
      <c r="AF485" s="233"/>
      <c r="AG485" s="233"/>
      <c r="AH485" s="233"/>
      <c r="AI485" s="233"/>
      <c r="AJ485" s="233"/>
      <c r="AK485" s="233"/>
      <c r="AL485" s="233"/>
    </row>
    <row r="486" spans="2:38" s="232" customFormat="1" ht="63.75">
      <c r="B486" s="32" t="s">
        <v>913</v>
      </c>
      <c r="C486" s="13" t="s">
        <v>327</v>
      </c>
      <c r="D486" s="171" t="s">
        <v>914</v>
      </c>
      <c r="E486" s="171" t="s">
        <v>915</v>
      </c>
      <c r="F486" s="171" t="s">
        <v>916</v>
      </c>
      <c r="G486" s="13" t="s">
        <v>917</v>
      </c>
      <c r="H486" s="3" t="s">
        <v>257</v>
      </c>
      <c r="I486" s="51">
        <v>0.4</v>
      </c>
      <c r="J486" s="3">
        <v>470000000</v>
      </c>
      <c r="K486" s="23" t="s">
        <v>55</v>
      </c>
      <c r="L486" s="1" t="s">
        <v>918</v>
      </c>
      <c r="M486" s="3" t="s">
        <v>854</v>
      </c>
      <c r="N486" s="36" t="s">
        <v>26</v>
      </c>
      <c r="O486" s="34" t="s">
        <v>386</v>
      </c>
      <c r="P486" s="34" t="s">
        <v>59</v>
      </c>
      <c r="Q486" s="37" t="s">
        <v>74</v>
      </c>
      <c r="R486" s="34" t="s">
        <v>36</v>
      </c>
      <c r="S486" s="26">
        <v>22</v>
      </c>
      <c r="T486" s="178">
        <v>2812.5</v>
      </c>
      <c r="U486" s="245">
        <f t="shared" si="13"/>
        <v>61875</v>
      </c>
      <c r="V486" s="243">
        <f>U486*1.12</f>
        <v>69300</v>
      </c>
      <c r="W486" s="32" t="s">
        <v>107</v>
      </c>
      <c r="X486" s="39" t="s">
        <v>63</v>
      </c>
      <c r="Y486" s="28" t="s">
        <v>64</v>
      </c>
      <c r="Z486" s="71"/>
      <c r="AA486" s="233"/>
      <c r="AB486" s="233"/>
      <c r="AC486" s="233"/>
      <c r="AD486" s="233"/>
      <c r="AE486" s="233"/>
      <c r="AF486" s="233"/>
      <c r="AG486" s="233"/>
      <c r="AH486" s="233"/>
      <c r="AI486" s="233"/>
      <c r="AJ486" s="233"/>
      <c r="AK486" s="233"/>
      <c r="AL486" s="233"/>
    </row>
    <row r="487" spans="2:38" s="232" customFormat="1" ht="63.75">
      <c r="B487" s="32" t="s">
        <v>919</v>
      </c>
      <c r="C487" s="13" t="s">
        <v>327</v>
      </c>
      <c r="D487" s="171" t="s">
        <v>920</v>
      </c>
      <c r="E487" s="171" t="s">
        <v>921</v>
      </c>
      <c r="F487" s="171" t="s">
        <v>922</v>
      </c>
      <c r="G487" s="13" t="s">
        <v>923</v>
      </c>
      <c r="H487" s="3" t="s">
        <v>257</v>
      </c>
      <c r="I487" s="51">
        <v>0</v>
      </c>
      <c r="J487" s="3">
        <v>470000000</v>
      </c>
      <c r="K487" s="23" t="s">
        <v>55</v>
      </c>
      <c r="L487" s="173" t="s">
        <v>853</v>
      </c>
      <c r="M487" s="3" t="s">
        <v>854</v>
      </c>
      <c r="N487" s="36" t="s">
        <v>26</v>
      </c>
      <c r="O487" s="34" t="s">
        <v>126</v>
      </c>
      <c r="P487" s="34" t="s">
        <v>59</v>
      </c>
      <c r="Q487" s="37" t="s">
        <v>74</v>
      </c>
      <c r="R487" s="34" t="s">
        <v>36</v>
      </c>
      <c r="S487" s="26">
        <v>548</v>
      </c>
      <c r="T487" s="26">
        <v>93.75</v>
      </c>
      <c r="U487" s="245">
        <f t="shared" si="13"/>
        <v>51375</v>
      </c>
      <c r="V487" s="243">
        <f>U487*1.12</f>
        <v>57540.00000000001</v>
      </c>
      <c r="W487" s="32" t="s">
        <v>107</v>
      </c>
      <c r="X487" s="39" t="s">
        <v>63</v>
      </c>
      <c r="Y487" s="28" t="s">
        <v>64</v>
      </c>
      <c r="Z487" s="71"/>
      <c r="AA487" s="233"/>
      <c r="AB487" s="233"/>
      <c r="AC487" s="233"/>
      <c r="AD487" s="233"/>
      <c r="AE487" s="233"/>
      <c r="AF487" s="233"/>
      <c r="AG487" s="233"/>
      <c r="AH487" s="233"/>
      <c r="AI487" s="233"/>
      <c r="AJ487" s="233"/>
      <c r="AK487" s="233"/>
      <c r="AL487" s="233"/>
    </row>
    <row r="488" spans="2:38" s="232" customFormat="1" ht="63.75">
      <c r="B488" s="32" t="s">
        <v>924</v>
      </c>
      <c r="C488" s="13" t="s">
        <v>327</v>
      </c>
      <c r="D488" s="171" t="s">
        <v>925</v>
      </c>
      <c r="E488" s="171" t="s">
        <v>926</v>
      </c>
      <c r="F488" s="171" t="s">
        <v>927</v>
      </c>
      <c r="G488" s="65" t="s">
        <v>928</v>
      </c>
      <c r="H488" s="3" t="s">
        <v>257</v>
      </c>
      <c r="I488" s="51">
        <v>0</v>
      </c>
      <c r="J488" s="3">
        <v>470000000</v>
      </c>
      <c r="K488" s="23" t="s">
        <v>55</v>
      </c>
      <c r="L488" s="173" t="s">
        <v>853</v>
      </c>
      <c r="M488" s="3" t="s">
        <v>854</v>
      </c>
      <c r="N488" s="36" t="s">
        <v>26</v>
      </c>
      <c r="O488" s="34" t="s">
        <v>126</v>
      </c>
      <c r="P488" s="34" t="s">
        <v>59</v>
      </c>
      <c r="Q488" s="37" t="s">
        <v>74</v>
      </c>
      <c r="R488" s="34" t="s">
        <v>36</v>
      </c>
      <c r="S488" s="26">
        <v>151</v>
      </c>
      <c r="T488" s="177">
        <v>3757</v>
      </c>
      <c r="U488" s="245">
        <f t="shared" si="13"/>
        <v>567307</v>
      </c>
      <c r="V488" s="243">
        <f t="shared" si="14"/>
        <v>635383.8400000001</v>
      </c>
      <c r="W488" s="32" t="s">
        <v>107</v>
      </c>
      <c r="X488" s="39" t="s">
        <v>63</v>
      </c>
      <c r="Y488" s="28" t="s">
        <v>64</v>
      </c>
      <c r="Z488" s="71"/>
      <c r="AA488" s="233"/>
      <c r="AB488" s="233"/>
      <c r="AC488" s="233"/>
      <c r="AD488" s="233"/>
      <c r="AE488" s="233"/>
      <c r="AF488" s="233"/>
      <c r="AG488" s="233"/>
      <c r="AH488" s="233"/>
      <c r="AI488" s="233"/>
      <c r="AJ488" s="233"/>
      <c r="AK488" s="233"/>
      <c r="AL488" s="233"/>
    </row>
    <row r="489" spans="2:38" s="232" customFormat="1" ht="63.75">
      <c r="B489" s="32" t="s">
        <v>971</v>
      </c>
      <c r="C489" s="13" t="s">
        <v>14</v>
      </c>
      <c r="D489" s="3" t="s">
        <v>381</v>
      </c>
      <c r="E489" s="3" t="s">
        <v>382</v>
      </c>
      <c r="F489" s="3" t="s">
        <v>383</v>
      </c>
      <c r="G489" s="13" t="s">
        <v>972</v>
      </c>
      <c r="H489" s="1" t="s">
        <v>54</v>
      </c>
      <c r="I489" s="39">
        <v>0.1</v>
      </c>
      <c r="J489" s="21">
        <v>470000000</v>
      </c>
      <c r="K489" s="23" t="s">
        <v>55</v>
      </c>
      <c r="L489" s="2" t="s">
        <v>963</v>
      </c>
      <c r="M489" s="3" t="s">
        <v>954</v>
      </c>
      <c r="N489" s="36" t="s">
        <v>26</v>
      </c>
      <c r="O489" s="34" t="s">
        <v>126</v>
      </c>
      <c r="P489" s="34" t="s">
        <v>59</v>
      </c>
      <c r="Q489" s="37" t="s">
        <v>74</v>
      </c>
      <c r="R489" s="34" t="s">
        <v>36</v>
      </c>
      <c r="S489" s="22">
        <v>44</v>
      </c>
      <c r="T489" s="144">
        <v>78900</v>
      </c>
      <c r="U489" s="245">
        <f t="shared" si="13"/>
        <v>3471600</v>
      </c>
      <c r="V489" s="243">
        <f t="shared" si="14"/>
        <v>3888192.0000000005</v>
      </c>
      <c r="W489" s="32" t="s">
        <v>107</v>
      </c>
      <c r="X489" s="39" t="s">
        <v>63</v>
      </c>
      <c r="Y489" s="28" t="s">
        <v>64</v>
      </c>
      <c r="Z489" s="71"/>
      <c r="AA489" s="233"/>
      <c r="AB489" s="233"/>
      <c r="AC489" s="233"/>
      <c r="AD489" s="233"/>
      <c r="AE489" s="233"/>
      <c r="AF489" s="233"/>
      <c r="AG489" s="233"/>
      <c r="AH489" s="233"/>
      <c r="AI489" s="233"/>
      <c r="AJ489" s="233"/>
      <c r="AK489" s="233"/>
      <c r="AL489" s="233"/>
    </row>
    <row r="490" spans="2:38" s="232" customFormat="1" ht="63.75">
      <c r="B490" s="32" t="s">
        <v>1043</v>
      </c>
      <c r="C490" s="27" t="s">
        <v>14</v>
      </c>
      <c r="D490" s="3" t="s">
        <v>1044</v>
      </c>
      <c r="E490" s="3" t="s">
        <v>1045</v>
      </c>
      <c r="F490" s="3" t="s">
        <v>1046</v>
      </c>
      <c r="G490" s="13" t="s">
        <v>1047</v>
      </c>
      <c r="H490" s="1" t="s">
        <v>257</v>
      </c>
      <c r="I490" s="39">
        <v>0.1</v>
      </c>
      <c r="J490" s="3">
        <v>470000000</v>
      </c>
      <c r="K490" s="23" t="s">
        <v>55</v>
      </c>
      <c r="L490" s="1" t="s">
        <v>963</v>
      </c>
      <c r="M490" s="3" t="s">
        <v>954</v>
      </c>
      <c r="N490" s="36" t="s">
        <v>26</v>
      </c>
      <c r="O490" s="228" t="s">
        <v>1009</v>
      </c>
      <c r="P490" s="34" t="s">
        <v>59</v>
      </c>
      <c r="Q490" s="1">
        <v>5111</v>
      </c>
      <c r="R490" s="22" t="s">
        <v>1029</v>
      </c>
      <c r="S490" s="22">
        <v>660</v>
      </c>
      <c r="T490" s="144">
        <v>169.65</v>
      </c>
      <c r="U490" s="245">
        <f t="shared" si="13"/>
        <v>111969</v>
      </c>
      <c r="V490" s="243">
        <f t="shared" si="14"/>
        <v>125405.28000000001</v>
      </c>
      <c r="W490" s="32" t="s">
        <v>107</v>
      </c>
      <c r="X490" s="39" t="s">
        <v>63</v>
      </c>
      <c r="Y490" s="28" t="s">
        <v>64</v>
      </c>
      <c r="Z490" s="71"/>
      <c r="AA490" s="233"/>
      <c r="AB490" s="233"/>
      <c r="AC490" s="233"/>
      <c r="AD490" s="233"/>
      <c r="AE490" s="233"/>
      <c r="AF490" s="233"/>
      <c r="AG490" s="233"/>
      <c r="AH490" s="233"/>
      <c r="AI490" s="233"/>
      <c r="AJ490" s="233"/>
      <c r="AK490" s="233"/>
      <c r="AL490" s="233"/>
    </row>
    <row r="491" spans="2:38" s="232" customFormat="1" ht="63.75">
      <c r="B491" s="32" t="s">
        <v>1095</v>
      </c>
      <c r="C491" s="27" t="s">
        <v>14</v>
      </c>
      <c r="D491" s="3" t="s">
        <v>1096</v>
      </c>
      <c r="E491" s="3" t="s">
        <v>1097</v>
      </c>
      <c r="F491" s="3" t="s">
        <v>1098</v>
      </c>
      <c r="G491" s="13" t="s">
        <v>1099</v>
      </c>
      <c r="H491" s="1" t="s">
        <v>257</v>
      </c>
      <c r="I491" s="39">
        <v>0.1</v>
      </c>
      <c r="J491" s="3">
        <v>470000000</v>
      </c>
      <c r="K491" s="23" t="s">
        <v>55</v>
      </c>
      <c r="L491" s="1" t="s">
        <v>963</v>
      </c>
      <c r="M491" s="3" t="s">
        <v>954</v>
      </c>
      <c r="N491" s="36" t="s">
        <v>26</v>
      </c>
      <c r="O491" s="228" t="s">
        <v>1009</v>
      </c>
      <c r="P491" s="34" t="s">
        <v>59</v>
      </c>
      <c r="Q491" s="37" t="s">
        <v>74</v>
      </c>
      <c r="R491" s="34" t="s">
        <v>36</v>
      </c>
      <c r="S491" s="22">
        <v>100</v>
      </c>
      <c r="T491" s="144">
        <v>39</v>
      </c>
      <c r="U491" s="245">
        <f t="shared" si="13"/>
        <v>3900</v>
      </c>
      <c r="V491" s="243">
        <f t="shared" si="14"/>
        <v>4368</v>
      </c>
      <c r="W491" s="32" t="s">
        <v>107</v>
      </c>
      <c r="X491" s="40" t="s">
        <v>63</v>
      </c>
      <c r="Y491" s="28" t="s">
        <v>64</v>
      </c>
      <c r="Z491" s="71"/>
      <c r="AA491" s="233"/>
      <c r="AB491" s="233"/>
      <c r="AC491" s="233"/>
      <c r="AD491" s="233"/>
      <c r="AE491" s="233"/>
      <c r="AF491" s="233"/>
      <c r="AG491" s="233"/>
      <c r="AH491" s="233"/>
      <c r="AI491" s="233"/>
      <c r="AJ491" s="233"/>
      <c r="AK491" s="233"/>
      <c r="AL491" s="233"/>
    </row>
    <row r="492" spans="2:38" s="232" customFormat="1" ht="63.75">
      <c r="B492" s="32" t="s">
        <v>1100</v>
      </c>
      <c r="C492" s="27" t="s">
        <v>14</v>
      </c>
      <c r="D492" s="3" t="s">
        <v>1101</v>
      </c>
      <c r="E492" s="3" t="s">
        <v>1102</v>
      </c>
      <c r="F492" s="3" t="s">
        <v>1103</v>
      </c>
      <c r="G492" s="229" t="s">
        <v>1104</v>
      </c>
      <c r="H492" s="1" t="s">
        <v>257</v>
      </c>
      <c r="I492" s="39">
        <v>0.1</v>
      </c>
      <c r="J492" s="3">
        <v>470000000</v>
      </c>
      <c r="K492" s="23" t="s">
        <v>55</v>
      </c>
      <c r="L492" s="1" t="s">
        <v>963</v>
      </c>
      <c r="M492" s="3" t="s">
        <v>954</v>
      </c>
      <c r="N492" s="36" t="s">
        <v>26</v>
      </c>
      <c r="O492" s="228" t="s">
        <v>1009</v>
      </c>
      <c r="P492" s="34" t="s">
        <v>59</v>
      </c>
      <c r="Q492" s="37" t="s">
        <v>74</v>
      </c>
      <c r="R492" s="34" t="s">
        <v>36</v>
      </c>
      <c r="S492" s="22">
        <v>100</v>
      </c>
      <c r="T492" s="144">
        <v>20</v>
      </c>
      <c r="U492" s="245">
        <f t="shared" si="13"/>
        <v>2000</v>
      </c>
      <c r="V492" s="243">
        <f t="shared" si="14"/>
        <v>2240</v>
      </c>
      <c r="W492" s="32" t="s">
        <v>107</v>
      </c>
      <c r="X492" s="39" t="s">
        <v>63</v>
      </c>
      <c r="Y492" s="28" t="s">
        <v>64</v>
      </c>
      <c r="Z492" s="71"/>
      <c r="AA492" s="233"/>
      <c r="AB492" s="233"/>
      <c r="AC492" s="233"/>
      <c r="AD492" s="233"/>
      <c r="AE492" s="233"/>
      <c r="AF492" s="233"/>
      <c r="AG492" s="233"/>
      <c r="AH492" s="233"/>
      <c r="AI492" s="233"/>
      <c r="AJ492" s="233"/>
      <c r="AK492" s="233"/>
      <c r="AL492" s="233"/>
    </row>
    <row r="493" spans="2:38" s="232" customFormat="1" ht="63.75">
      <c r="B493" s="32" t="s">
        <v>1105</v>
      </c>
      <c r="C493" s="27" t="s">
        <v>14</v>
      </c>
      <c r="D493" s="3" t="s">
        <v>1106</v>
      </c>
      <c r="E493" s="3" t="s">
        <v>1107</v>
      </c>
      <c r="F493" s="3" t="s">
        <v>1108</v>
      </c>
      <c r="G493" s="229" t="s">
        <v>1109</v>
      </c>
      <c r="H493" s="1" t="s">
        <v>257</v>
      </c>
      <c r="I493" s="39">
        <v>0.1</v>
      </c>
      <c r="J493" s="3">
        <v>470000000</v>
      </c>
      <c r="K493" s="23" t="s">
        <v>55</v>
      </c>
      <c r="L493" s="1" t="s">
        <v>963</v>
      </c>
      <c r="M493" s="3" t="s">
        <v>954</v>
      </c>
      <c r="N493" s="36" t="s">
        <v>26</v>
      </c>
      <c r="O493" s="228" t="s">
        <v>1009</v>
      </c>
      <c r="P493" s="34" t="s">
        <v>59</v>
      </c>
      <c r="Q493" s="37" t="s">
        <v>74</v>
      </c>
      <c r="R493" s="34" t="s">
        <v>36</v>
      </c>
      <c r="S493" s="22">
        <v>100</v>
      </c>
      <c r="T493" s="144">
        <v>30</v>
      </c>
      <c r="U493" s="245">
        <f t="shared" si="13"/>
        <v>3000</v>
      </c>
      <c r="V493" s="243">
        <f t="shared" si="14"/>
        <v>3360.0000000000005</v>
      </c>
      <c r="W493" s="32" t="s">
        <v>107</v>
      </c>
      <c r="X493" s="40" t="s">
        <v>63</v>
      </c>
      <c r="Y493" s="28" t="s">
        <v>64</v>
      </c>
      <c r="Z493" s="71"/>
      <c r="AA493" s="233"/>
      <c r="AB493" s="233"/>
      <c r="AC493" s="233"/>
      <c r="AD493" s="233"/>
      <c r="AE493" s="233"/>
      <c r="AF493" s="233"/>
      <c r="AG493" s="233"/>
      <c r="AH493" s="233"/>
      <c r="AI493" s="233"/>
      <c r="AJ493" s="233"/>
      <c r="AK493" s="233"/>
      <c r="AL493" s="233"/>
    </row>
    <row r="494" spans="2:38" s="232" customFormat="1" ht="63.75">
      <c r="B494" s="32" t="s">
        <v>1128</v>
      </c>
      <c r="C494" s="27" t="s">
        <v>14</v>
      </c>
      <c r="D494" s="3" t="s">
        <v>1129</v>
      </c>
      <c r="E494" s="3" t="s">
        <v>1118</v>
      </c>
      <c r="F494" s="3" t="s">
        <v>1130</v>
      </c>
      <c r="G494" s="181" t="s">
        <v>1131</v>
      </c>
      <c r="H494" s="1" t="s">
        <v>257</v>
      </c>
      <c r="I494" s="39">
        <v>0.1</v>
      </c>
      <c r="J494" s="3">
        <v>470000000</v>
      </c>
      <c r="K494" s="23" t="s">
        <v>55</v>
      </c>
      <c r="L494" s="1" t="s">
        <v>963</v>
      </c>
      <c r="M494" s="3" t="s">
        <v>954</v>
      </c>
      <c r="N494" s="36" t="s">
        <v>26</v>
      </c>
      <c r="O494" s="228" t="s">
        <v>1009</v>
      </c>
      <c r="P494" s="34" t="s">
        <v>59</v>
      </c>
      <c r="Q494" s="37" t="s">
        <v>74</v>
      </c>
      <c r="R494" s="34" t="s">
        <v>36</v>
      </c>
      <c r="S494" s="22">
        <v>220</v>
      </c>
      <c r="T494" s="144">
        <v>50</v>
      </c>
      <c r="U494" s="245">
        <f t="shared" si="13"/>
        <v>11000</v>
      </c>
      <c r="V494" s="243">
        <f t="shared" si="14"/>
        <v>12320.000000000002</v>
      </c>
      <c r="W494" s="32" t="s">
        <v>107</v>
      </c>
      <c r="X494" s="40" t="s">
        <v>63</v>
      </c>
      <c r="Y494" s="28" t="s">
        <v>64</v>
      </c>
      <c r="Z494" s="71"/>
      <c r="AA494" s="233"/>
      <c r="AB494" s="233"/>
      <c r="AC494" s="233"/>
      <c r="AD494" s="233"/>
      <c r="AE494" s="233"/>
      <c r="AF494" s="233"/>
      <c r="AG494" s="233"/>
      <c r="AH494" s="233"/>
      <c r="AI494" s="233"/>
      <c r="AJ494" s="233"/>
      <c r="AK494" s="233"/>
      <c r="AL494" s="233"/>
    </row>
    <row r="495" spans="2:38" s="232" customFormat="1" ht="63.75">
      <c r="B495" s="32" t="s">
        <v>1623</v>
      </c>
      <c r="C495" s="33" t="s">
        <v>14</v>
      </c>
      <c r="D495" s="32" t="s">
        <v>1624</v>
      </c>
      <c r="E495" s="34" t="s">
        <v>1625</v>
      </c>
      <c r="F495" s="34" t="s">
        <v>1626</v>
      </c>
      <c r="G495" s="34"/>
      <c r="H495" s="34" t="s">
        <v>54</v>
      </c>
      <c r="I495" s="35">
        <v>0</v>
      </c>
      <c r="J495" s="43">
        <v>470000000</v>
      </c>
      <c r="K495" s="23" t="s">
        <v>55</v>
      </c>
      <c r="L495" s="38" t="s">
        <v>360</v>
      </c>
      <c r="M495" s="3" t="s">
        <v>57</v>
      </c>
      <c r="N495" s="36" t="s">
        <v>26</v>
      </c>
      <c r="O495" s="192" t="s">
        <v>190</v>
      </c>
      <c r="P495" s="34" t="s">
        <v>59</v>
      </c>
      <c r="Q495" s="37" t="s">
        <v>74</v>
      </c>
      <c r="R495" s="34" t="s">
        <v>36</v>
      </c>
      <c r="S495" s="47">
        <v>4</v>
      </c>
      <c r="T495" s="38">
        <v>280296.95</v>
      </c>
      <c r="U495" s="243">
        <f t="shared" si="13"/>
        <v>1121187.8</v>
      </c>
      <c r="V495" s="243">
        <f t="shared" si="14"/>
        <v>1255730.3360000001</v>
      </c>
      <c r="W495" s="32" t="s">
        <v>107</v>
      </c>
      <c r="X495" s="40" t="s">
        <v>63</v>
      </c>
      <c r="Y495" s="32" t="s">
        <v>64</v>
      </c>
      <c r="Z495" s="71"/>
      <c r="AA495" s="233"/>
      <c r="AB495" s="233"/>
      <c r="AC495" s="233"/>
      <c r="AD495" s="233"/>
      <c r="AE495" s="233"/>
      <c r="AF495" s="233"/>
      <c r="AG495" s="233"/>
      <c r="AH495" s="233"/>
      <c r="AI495" s="233"/>
      <c r="AJ495" s="233"/>
      <c r="AK495" s="233"/>
      <c r="AL495" s="233"/>
    </row>
    <row r="496" spans="2:38" s="232" customFormat="1" ht="63.75">
      <c r="B496" s="32" t="s">
        <v>1627</v>
      </c>
      <c r="C496" s="33" t="s">
        <v>14</v>
      </c>
      <c r="D496" s="32" t="s">
        <v>1619</v>
      </c>
      <c r="E496" s="34" t="s">
        <v>1628</v>
      </c>
      <c r="F496" s="34" t="s">
        <v>1629</v>
      </c>
      <c r="G496" s="34"/>
      <c r="H496" s="34" t="s">
        <v>54</v>
      </c>
      <c r="I496" s="35">
        <v>0</v>
      </c>
      <c r="J496" s="43">
        <v>470000000</v>
      </c>
      <c r="K496" s="23" t="s">
        <v>55</v>
      </c>
      <c r="L496" s="38" t="s">
        <v>360</v>
      </c>
      <c r="M496" s="3" t="s">
        <v>57</v>
      </c>
      <c r="N496" s="36" t="s">
        <v>26</v>
      </c>
      <c r="O496" s="192" t="s">
        <v>190</v>
      </c>
      <c r="P496" s="34" t="s">
        <v>59</v>
      </c>
      <c r="Q496" s="37" t="s">
        <v>74</v>
      </c>
      <c r="R496" s="34" t="s">
        <v>36</v>
      </c>
      <c r="S496" s="47">
        <v>4</v>
      </c>
      <c r="T496" s="38">
        <v>244440</v>
      </c>
      <c r="U496" s="243">
        <f t="shared" si="13"/>
        <v>977760</v>
      </c>
      <c r="V496" s="243">
        <f t="shared" si="14"/>
        <v>1095091.2000000002</v>
      </c>
      <c r="W496" s="32" t="s">
        <v>107</v>
      </c>
      <c r="X496" s="39" t="s">
        <v>63</v>
      </c>
      <c r="Y496" s="32" t="s">
        <v>64</v>
      </c>
      <c r="Z496" s="71"/>
      <c r="AA496" s="233"/>
      <c r="AB496" s="233"/>
      <c r="AC496" s="233"/>
      <c r="AD496" s="233"/>
      <c r="AE496" s="233"/>
      <c r="AF496" s="233"/>
      <c r="AG496" s="233"/>
      <c r="AH496" s="233"/>
      <c r="AI496" s="233"/>
      <c r="AJ496" s="233"/>
      <c r="AK496" s="233"/>
      <c r="AL496" s="233"/>
    </row>
    <row r="497" spans="2:38" s="232" customFormat="1" ht="63.75">
      <c r="B497" s="32" t="s">
        <v>1630</v>
      </c>
      <c r="C497" s="33" t="s">
        <v>14</v>
      </c>
      <c r="D497" s="32" t="s">
        <v>1619</v>
      </c>
      <c r="E497" s="34" t="s">
        <v>1631</v>
      </c>
      <c r="F497" s="34" t="s">
        <v>1629</v>
      </c>
      <c r="G497" s="34"/>
      <c r="H497" s="34" t="s">
        <v>54</v>
      </c>
      <c r="I497" s="35">
        <v>0</v>
      </c>
      <c r="J497" s="43">
        <v>470000000</v>
      </c>
      <c r="K497" s="23" t="s">
        <v>55</v>
      </c>
      <c r="L497" s="38" t="s">
        <v>360</v>
      </c>
      <c r="M497" s="3" t="s">
        <v>57</v>
      </c>
      <c r="N497" s="36" t="s">
        <v>26</v>
      </c>
      <c r="O497" s="192" t="s">
        <v>190</v>
      </c>
      <c r="P497" s="34" t="s">
        <v>59</v>
      </c>
      <c r="Q497" s="37" t="s">
        <v>74</v>
      </c>
      <c r="R497" s="34" t="s">
        <v>36</v>
      </c>
      <c r="S497" s="47">
        <v>4</v>
      </c>
      <c r="T497" s="38">
        <v>166285.87</v>
      </c>
      <c r="U497" s="243">
        <f t="shared" si="13"/>
        <v>665143.48</v>
      </c>
      <c r="V497" s="243">
        <f t="shared" si="14"/>
        <v>744960.6976000001</v>
      </c>
      <c r="W497" s="32" t="s">
        <v>107</v>
      </c>
      <c r="X497" s="40" t="s">
        <v>63</v>
      </c>
      <c r="Y497" s="32" t="s">
        <v>64</v>
      </c>
      <c r="Z497" s="71"/>
      <c r="AA497" s="233"/>
      <c r="AB497" s="233"/>
      <c r="AC497" s="233"/>
      <c r="AD497" s="233"/>
      <c r="AE497" s="233"/>
      <c r="AF497" s="233"/>
      <c r="AG497" s="233"/>
      <c r="AH497" s="233"/>
      <c r="AI497" s="233"/>
      <c r="AJ497" s="233"/>
      <c r="AK497" s="233"/>
      <c r="AL497" s="233"/>
    </row>
    <row r="498" spans="2:38" s="232" customFormat="1" ht="63.75">
      <c r="B498" s="32" t="s">
        <v>1638</v>
      </c>
      <c r="C498" s="33" t="s">
        <v>14</v>
      </c>
      <c r="D498" s="32" t="s">
        <v>1619</v>
      </c>
      <c r="E498" s="34" t="s">
        <v>1639</v>
      </c>
      <c r="F498" s="34" t="s">
        <v>1640</v>
      </c>
      <c r="G498" s="34"/>
      <c r="H498" s="34" t="s">
        <v>54</v>
      </c>
      <c r="I498" s="35">
        <v>0</v>
      </c>
      <c r="J498" s="43">
        <v>470000000</v>
      </c>
      <c r="K498" s="23" t="s">
        <v>55</v>
      </c>
      <c r="L498" s="38" t="s">
        <v>360</v>
      </c>
      <c r="M498" s="3" t="s">
        <v>57</v>
      </c>
      <c r="N498" s="36" t="s">
        <v>26</v>
      </c>
      <c r="O498" s="192" t="s">
        <v>190</v>
      </c>
      <c r="P498" s="34" t="s">
        <v>59</v>
      </c>
      <c r="Q498" s="37" t="s">
        <v>74</v>
      </c>
      <c r="R498" s="34" t="s">
        <v>36</v>
      </c>
      <c r="S498" s="47">
        <v>12</v>
      </c>
      <c r="T498" s="38">
        <v>44830.5</v>
      </c>
      <c r="U498" s="243">
        <f t="shared" si="13"/>
        <v>537966</v>
      </c>
      <c r="V498" s="243">
        <f t="shared" si="14"/>
        <v>602521.92</v>
      </c>
      <c r="W498" s="32" t="s">
        <v>107</v>
      </c>
      <c r="X498" s="39" t="s">
        <v>63</v>
      </c>
      <c r="Y498" s="32" t="s">
        <v>64</v>
      </c>
      <c r="Z498" s="71"/>
      <c r="AA498" s="233"/>
      <c r="AB498" s="233"/>
      <c r="AC498" s="233"/>
      <c r="AD498" s="233"/>
      <c r="AE498" s="233"/>
      <c r="AF498" s="233"/>
      <c r="AG498" s="233"/>
      <c r="AH498" s="233"/>
      <c r="AI498" s="233"/>
      <c r="AJ498" s="233"/>
      <c r="AK498" s="233"/>
      <c r="AL498" s="233"/>
    </row>
    <row r="499" spans="2:38" s="232" customFormat="1" ht="63.75">
      <c r="B499" s="32" t="s">
        <v>1651</v>
      </c>
      <c r="C499" s="33" t="s">
        <v>14</v>
      </c>
      <c r="D499" s="32" t="s">
        <v>1652</v>
      </c>
      <c r="E499" s="34" t="s">
        <v>1653</v>
      </c>
      <c r="F499" s="34" t="s">
        <v>1654</v>
      </c>
      <c r="G499" s="34"/>
      <c r="H499" s="34" t="s">
        <v>257</v>
      </c>
      <c r="I499" s="35">
        <v>0</v>
      </c>
      <c r="J499" s="43">
        <v>470000000</v>
      </c>
      <c r="K499" s="23" t="s">
        <v>55</v>
      </c>
      <c r="L499" s="38" t="s">
        <v>360</v>
      </c>
      <c r="M499" s="3" t="s">
        <v>57</v>
      </c>
      <c r="N499" s="36" t="s">
        <v>26</v>
      </c>
      <c r="O499" s="192" t="s">
        <v>104</v>
      </c>
      <c r="P499" s="34" t="s">
        <v>59</v>
      </c>
      <c r="Q499" s="37" t="s">
        <v>74</v>
      </c>
      <c r="R499" s="34" t="s">
        <v>36</v>
      </c>
      <c r="S499" s="47">
        <v>8</v>
      </c>
      <c r="T499" s="38">
        <v>18900</v>
      </c>
      <c r="U499" s="243">
        <f t="shared" si="13"/>
        <v>151200</v>
      </c>
      <c r="V499" s="243">
        <f t="shared" si="14"/>
        <v>169344.00000000003</v>
      </c>
      <c r="W499" s="32" t="s">
        <v>107</v>
      </c>
      <c r="X499" s="39" t="s">
        <v>63</v>
      </c>
      <c r="Y499" s="32" t="s">
        <v>64</v>
      </c>
      <c r="Z499" s="71"/>
      <c r="AA499" s="233"/>
      <c r="AB499" s="233"/>
      <c r="AC499" s="233"/>
      <c r="AD499" s="233"/>
      <c r="AE499" s="233"/>
      <c r="AF499" s="233"/>
      <c r="AG499" s="233"/>
      <c r="AH499" s="233"/>
      <c r="AI499" s="233"/>
      <c r="AJ499" s="233"/>
      <c r="AK499" s="233"/>
      <c r="AL499" s="233"/>
    </row>
    <row r="500" spans="2:38" s="201" customFormat="1" ht="18.75" customHeight="1">
      <c r="B500" s="319" t="s">
        <v>42</v>
      </c>
      <c r="C500" s="320"/>
      <c r="D500" s="321"/>
      <c r="E500" s="142"/>
      <c r="F500" s="82"/>
      <c r="G500" s="83"/>
      <c r="H500" s="83"/>
      <c r="I500" s="83"/>
      <c r="J500" s="84"/>
      <c r="K500" s="85"/>
      <c r="L500" s="85"/>
      <c r="M500" s="84"/>
      <c r="N500" s="83"/>
      <c r="O500" s="85"/>
      <c r="P500" s="85"/>
      <c r="Q500" s="83"/>
      <c r="R500" s="86"/>
      <c r="S500" s="87"/>
      <c r="T500" s="88"/>
      <c r="U500" s="262">
        <f>SUM(U432:U499)</f>
        <v>105126852.91540001</v>
      </c>
      <c r="V500" s="262">
        <f>SUM(V432:V499)</f>
        <v>117742075.26524802</v>
      </c>
      <c r="W500" s="83"/>
      <c r="X500" s="89"/>
      <c r="Y500" s="83"/>
      <c r="Z500" s="71"/>
      <c r="AA500" s="202"/>
      <c r="AB500" s="202"/>
      <c r="AC500" s="202"/>
      <c r="AD500" s="202"/>
      <c r="AE500" s="202"/>
      <c r="AF500" s="202"/>
      <c r="AG500" s="202"/>
      <c r="AH500" s="202"/>
      <c r="AI500" s="202"/>
      <c r="AJ500" s="202"/>
      <c r="AK500" s="202"/>
      <c r="AL500" s="202"/>
    </row>
    <row r="501" spans="2:38" s="206" customFormat="1" ht="18.75" customHeight="1">
      <c r="B501" s="314" t="s">
        <v>1938</v>
      </c>
      <c r="C501" s="315"/>
      <c r="D501" s="315"/>
      <c r="E501" s="315"/>
      <c r="F501" s="315"/>
      <c r="G501" s="315"/>
      <c r="H501" s="315"/>
      <c r="I501" s="315"/>
      <c r="J501" s="315"/>
      <c r="K501" s="315"/>
      <c r="L501" s="315"/>
      <c r="M501" s="315"/>
      <c r="N501" s="315"/>
      <c r="O501" s="315"/>
      <c r="P501" s="315"/>
      <c r="Q501" s="315"/>
      <c r="R501" s="315"/>
      <c r="S501" s="315"/>
      <c r="T501" s="315"/>
      <c r="U501" s="315"/>
      <c r="V501" s="315"/>
      <c r="W501" s="315"/>
      <c r="X501" s="315"/>
      <c r="Y501" s="316"/>
      <c r="Z501" s="71"/>
      <c r="AA501" s="205"/>
      <c r="AB501" s="205"/>
      <c r="AC501" s="205"/>
      <c r="AD501" s="205"/>
      <c r="AE501" s="205"/>
      <c r="AF501" s="205"/>
      <c r="AG501" s="205"/>
      <c r="AH501" s="205"/>
      <c r="AI501" s="205"/>
      <c r="AJ501" s="205"/>
      <c r="AK501" s="205"/>
      <c r="AL501" s="205"/>
    </row>
    <row r="502" spans="2:38" s="232" customFormat="1" ht="39.75" customHeight="1">
      <c r="B502" s="28" t="s">
        <v>1186</v>
      </c>
      <c r="C502" s="2" t="s">
        <v>14</v>
      </c>
      <c r="D502" s="3" t="s">
        <v>1187</v>
      </c>
      <c r="E502" s="3" t="s">
        <v>1188</v>
      </c>
      <c r="F502" s="3" t="s">
        <v>1188</v>
      </c>
      <c r="G502" s="3" t="s">
        <v>1189</v>
      </c>
      <c r="H502" s="21" t="s">
        <v>257</v>
      </c>
      <c r="I502" s="39">
        <v>0.4</v>
      </c>
      <c r="J502" s="3">
        <v>470000000</v>
      </c>
      <c r="K502" s="3" t="s">
        <v>55</v>
      </c>
      <c r="L502" s="2" t="s">
        <v>1161</v>
      </c>
      <c r="M502" s="3" t="s">
        <v>1174</v>
      </c>
      <c r="N502" s="183" t="s">
        <v>1163</v>
      </c>
      <c r="O502" s="10" t="s">
        <v>1164</v>
      </c>
      <c r="P502" s="52" t="s">
        <v>1165</v>
      </c>
      <c r="Q502" s="1"/>
      <c r="R502" s="1"/>
      <c r="S502" s="1"/>
      <c r="T502" s="1"/>
      <c r="U502" s="245">
        <v>4000000</v>
      </c>
      <c r="V502" s="245">
        <f>U502*1.12</f>
        <v>4480000</v>
      </c>
      <c r="W502" s="1" t="s">
        <v>1166</v>
      </c>
      <c r="X502" s="40" t="s">
        <v>63</v>
      </c>
      <c r="Y502" s="1" t="s">
        <v>64</v>
      </c>
      <c r="Z502" s="71"/>
      <c r="AA502" s="233"/>
      <c r="AB502" s="233"/>
      <c r="AC502" s="233"/>
      <c r="AD502" s="233"/>
      <c r="AE502" s="233"/>
      <c r="AF502" s="233"/>
      <c r="AG502" s="233"/>
      <c r="AH502" s="233"/>
      <c r="AI502" s="233"/>
      <c r="AJ502" s="233"/>
      <c r="AK502" s="233"/>
      <c r="AL502" s="233"/>
    </row>
    <row r="503" spans="2:38" s="206" customFormat="1" ht="18.75" customHeight="1">
      <c r="B503" s="319" t="s">
        <v>1155</v>
      </c>
      <c r="C503" s="320"/>
      <c r="D503" s="321"/>
      <c r="E503" s="142"/>
      <c r="F503" s="82"/>
      <c r="G503" s="83"/>
      <c r="H503" s="83"/>
      <c r="I503" s="83"/>
      <c r="J503" s="84"/>
      <c r="K503" s="85"/>
      <c r="L503" s="85"/>
      <c r="M503" s="84"/>
      <c r="N503" s="83"/>
      <c r="O503" s="85"/>
      <c r="P503" s="85"/>
      <c r="Q503" s="83"/>
      <c r="R503" s="86"/>
      <c r="S503" s="87"/>
      <c r="T503" s="88"/>
      <c r="U503" s="262">
        <f>SUM(U502)</f>
        <v>4000000</v>
      </c>
      <c r="V503" s="262">
        <f>SUM(V502)</f>
        <v>4480000</v>
      </c>
      <c r="W503" s="83"/>
      <c r="X503" s="89"/>
      <c r="Y503" s="83"/>
      <c r="Z503" s="71"/>
      <c r="AA503" s="205"/>
      <c r="AB503" s="205"/>
      <c r="AC503" s="205"/>
      <c r="AD503" s="205"/>
      <c r="AE503" s="205"/>
      <c r="AF503" s="205"/>
      <c r="AG503" s="205"/>
      <c r="AH503" s="205"/>
      <c r="AI503" s="205"/>
      <c r="AJ503" s="205"/>
      <c r="AK503" s="205"/>
      <c r="AL503" s="205"/>
    </row>
    <row r="504" spans="2:38" s="201" customFormat="1" ht="18.75" customHeight="1">
      <c r="B504" s="314" t="s">
        <v>46</v>
      </c>
      <c r="C504" s="315"/>
      <c r="D504" s="315"/>
      <c r="E504" s="315"/>
      <c r="F504" s="315"/>
      <c r="G504" s="315"/>
      <c r="H504" s="315"/>
      <c r="I504" s="315"/>
      <c r="J504" s="315"/>
      <c r="K504" s="315"/>
      <c r="L504" s="315"/>
      <c r="M504" s="315"/>
      <c r="N504" s="315"/>
      <c r="O504" s="315"/>
      <c r="P504" s="315"/>
      <c r="Q504" s="315"/>
      <c r="R504" s="315"/>
      <c r="S504" s="315"/>
      <c r="T504" s="315"/>
      <c r="U504" s="315"/>
      <c r="V504" s="315"/>
      <c r="W504" s="315"/>
      <c r="X504" s="315"/>
      <c r="Y504" s="316"/>
      <c r="Z504" s="71"/>
      <c r="AA504" s="202"/>
      <c r="AB504" s="202"/>
      <c r="AC504" s="202"/>
      <c r="AD504" s="202"/>
      <c r="AE504" s="202"/>
      <c r="AF504" s="202"/>
      <c r="AG504" s="202"/>
      <c r="AH504" s="202"/>
      <c r="AI504" s="202"/>
      <c r="AJ504" s="202"/>
      <c r="AK504" s="202"/>
      <c r="AL504" s="202"/>
    </row>
    <row r="505" spans="2:38" s="232" customFormat="1" ht="63.75">
      <c r="B505" s="28" t="s">
        <v>1337</v>
      </c>
      <c r="C505" s="3" t="s">
        <v>327</v>
      </c>
      <c r="D505" s="3" t="s">
        <v>1338</v>
      </c>
      <c r="E505" s="3" t="s">
        <v>1339</v>
      </c>
      <c r="F505" s="3" t="s">
        <v>1339</v>
      </c>
      <c r="G505" s="3" t="s">
        <v>1340</v>
      </c>
      <c r="H505" s="21" t="s">
        <v>31</v>
      </c>
      <c r="I505" s="39">
        <v>0.5</v>
      </c>
      <c r="J505" s="3">
        <v>470000000</v>
      </c>
      <c r="K505" s="3" t="s">
        <v>55</v>
      </c>
      <c r="L505" s="2" t="s">
        <v>1330</v>
      </c>
      <c r="M505" s="25" t="s">
        <v>1341</v>
      </c>
      <c r="N505" s="1" t="s">
        <v>1163</v>
      </c>
      <c r="O505" s="230" t="s">
        <v>1314</v>
      </c>
      <c r="P505" s="36" t="s">
        <v>1332</v>
      </c>
      <c r="Q505" s="1"/>
      <c r="R505" s="1"/>
      <c r="S505" s="1"/>
      <c r="T505" s="1"/>
      <c r="U505" s="245">
        <v>82540370</v>
      </c>
      <c r="V505" s="245">
        <f>U505*1.12</f>
        <v>92445214.4</v>
      </c>
      <c r="W505" s="1" t="s">
        <v>1244</v>
      </c>
      <c r="X505" s="39" t="s">
        <v>63</v>
      </c>
      <c r="Y505" s="28" t="s">
        <v>64</v>
      </c>
      <c r="Z505" s="71"/>
      <c r="AA505" s="233"/>
      <c r="AB505" s="233"/>
      <c r="AC505" s="233"/>
      <c r="AD505" s="233"/>
      <c r="AE505" s="233"/>
      <c r="AF505" s="233"/>
      <c r="AG505" s="233"/>
      <c r="AH505" s="233"/>
      <c r="AI505" s="233"/>
      <c r="AJ505" s="233"/>
      <c r="AK505" s="233"/>
      <c r="AL505" s="233"/>
    </row>
    <row r="506" spans="2:38" s="232" customFormat="1" ht="63.75" customHeight="1">
      <c r="B506" s="28" t="s">
        <v>1386</v>
      </c>
      <c r="C506" s="2" t="s">
        <v>14</v>
      </c>
      <c r="D506" s="3" t="s">
        <v>1387</v>
      </c>
      <c r="E506" s="3" t="s">
        <v>1388</v>
      </c>
      <c r="F506" s="3" t="s">
        <v>1388</v>
      </c>
      <c r="G506" s="3" t="s">
        <v>1389</v>
      </c>
      <c r="H506" s="21" t="s">
        <v>54</v>
      </c>
      <c r="I506" s="51">
        <v>1</v>
      </c>
      <c r="J506" s="3">
        <v>470000000</v>
      </c>
      <c r="K506" s="3" t="s">
        <v>55</v>
      </c>
      <c r="L506" s="2" t="s">
        <v>953</v>
      </c>
      <c r="M506" s="25" t="s">
        <v>1347</v>
      </c>
      <c r="N506" s="1" t="s">
        <v>1163</v>
      </c>
      <c r="O506" s="53" t="s">
        <v>1390</v>
      </c>
      <c r="P506" s="13" t="s">
        <v>1391</v>
      </c>
      <c r="Q506" s="1"/>
      <c r="R506" s="24"/>
      <c r="S506" s="24"/>
      <c r="T506" s="29"/>
      <c r="U506" s="245">
        <v>30080000</v>
      </c>
      <c r="V506" s="245">
        <f>U506*1.12</f>
        <v>33689600</v>
      </c>
      <c r="W506" s="1" t="s">
        <v>1166</v>
      </c>
      <c r="X506" s="40" t="s">
        <v>63</v>
      </c>
      <c r="Y506" s="2" t="s">
        <v>64</v>
      </c>
      <c r="Z506" s="71"/>
      <c r="AA506" s="233"/>
      <c r="AB506" s="233"/>
      <c r="AC506" s="233"/>
      <c r="AD506" s="233"/>
      <c r="AE506" s="233"/>
      <c r="AF506" s="233"/>
      <c r="AG506" s="233"/>
      <c r="AH506" s="233"/>
      <c r="AI506" s="233"/>
      <c r="AJ506" s="233"/>
      <c r="AK506" s="233"/>
      <c r="AL506" s="233"/>
    </row>
    <row r="507" spans="2:38" s="232" customFormat="1" ht="59.25" customHeight="1">
      <c r="B507" s="28" t="s">
        <v>1476</v>
      </c>
      <c r="C507" s="2" t="s">
        <v>14</v>
      </c>
      <c r="D507" s="3" t="s">
        <v>1458</v>
      </c>
      <c r="E507" s="3" t="s">
        <v>1459</v>
      </c>
      <c r="F507" s="3" t="s">
        <v>1460</v>
      </c>
      <c r="G507" s="3" t="s">
        <v>1477</v>
      </c>
      <c r="H507" s="21" t="s">
        <v>31</v>
      </c>
      <c r="I507" s="39">
        <v>1</v>
      </c>
      <c r="J507" s="3">
        <v>470000000</v>
      </c>
      <c r="K507" s="3" t="s">
        <v>55</v>
      </c>
      <c r="L507" s="2" t="s">
        <v>984</v>
      </c>
      <c r="M507" s="25" t="s">
        <v>1347</v>
      </c>
      <c r="N507" s="1" t="s">
        <v>1163</v>
      </c>
      <c r="O507" s="231" t="s">
        <v>1462</v>
      </c>
      <c r="P507" s="52" t="s">
        <v>1227</v>
      </c>
      <c r="Q507" s="1"/>
      <c r="R507" s="24"/>
      <c r="S507" s="24"/>
      <c r="T507" s="69"/>
      <c r="U507" s="245">
        <v>166400</v>
      </c>
      <c r="V507" s="245">
        <f>U507*1.12</f>
        <v>186368.00000000003</v>
      </c>
      <c r="W507" s="3" t="s">
        <v>1228</v>
      </c>
      <c r="X507" s="39" t="s">
        <v>63</v>
      </c>
      <c r="Y507" s="2" t="s">
        <v>64</v>
      </c>
      <c r="Z507" s="71"/>
      <c r="AA507" s="233"/>
      <c r="AB507" s="233"/>
      <c r="AC507" s="233"/>
      <c r="AD507" s="233"/>
      <c r="AE507" s="233"/>
      <c r="AF507" s="233"/>
      <c r="AG507" s="233"/>
      <c r="AH507" s="233"/>
      <c r="AI507" s="233"/>
      <c r="AJ507" s="233"/>
      <c r="AK507" s="233"/>
      <c r="AL507" s="233"/>
    </row>
    <row r="508" spans="2:38" s="232" customFormat="1" ht="63.75">
      <c r="B508" s="28" t="s">
        <v>1541</v>
      </c>
      <c r="C508" s="2" t="s">
        <v>14</v>
      </c>
      <c r="D508" s="3" t="s">
        <v>1542</v>
      </c>
      <c r="E508" s="3" t="s">
        <v>1543</v>
      </c>
      <c r="F508" s="3" t="s">
        <v>1544</v>
      </c>
      <c r="G508" s="3" t="s">
        <v>1545</v>
      </c>
      <c r="H508" s="21" t="s">
        <v>31</v>
      </c>
      <c r="I508" s="39">
        <v>1</v>
      </c>
      <c r="J508" s="3">
        <v>470000000</v>
      </c>
      <c r="K508" s="3" t="s">
        <v>55</v>
      </c>
      <c r="L508" s="2" t="s">
        <v>984</v>
      </c>
      <c r="M508" s="25" t="s">
        <v>1347</v>
      </c>
      <c r="N508" s="1" t="s">
        <v>1163</v>
      </c>
      <c r="O508" s="231" t="s">
        <v>1253</v>
      </c>
      <c r="P508" s="52" t="s">
        <v>1227</v>
      </c>
      <c r="Q508" s="1"/>
      <c r="R508" s="24"/>
      <c r="S508" s="24"/>
      <c r="T508" s="69"/>
      <c r="U508" s="245">
        <v>95536</v>
      </c>
      <c r="V508" s="245">
        <f>U508*1.12</f>
        <v>107000.32</v>
      </c>
      <c r="W508" s="1" t="s">
        <v>1166</v>
      </c>
      <c r="X508" s="30" t="s">
        <v>63</v>
      </c>
      <c r="Y508" s="2" t="s">
        <v>64</v>
      </c>
      <c r="Z508" s="71"/>
      <c r="AA508" s="233"/>
      <c r="AB508" s="233"/>
      <c r="AC508" s="233"/>
      <c r="AD508" s="233"/>
      <c r="AE508" s="233"/>
      <c r="AF508" s="233"/>
      <c r="AG508" s="233"/>
      <c r="AH508" s="233"/>
      <c r="AI508" s="233"/>
      <c r="AJ508" s="233"/>
      <c r="AK508" s="233"/>
      <c r="AL508" s="233"/>
    </row>
    <row r="509" spans="2:38" s="232" customFormat="1" ht="51">
      <c r="B509" s="28" t="s">
        <v>1546</v>
      </c>
      <c r="C509" s="2" t="s">
        <v>14</v>
      </c>
      <c r="D509" s="3" t="s">
        <v>1542</v>
      </c>
      <c r="E509" s="3" t="s">
        <v>1543</v>
      </c>
      <c r="F509" s="3" t="s">
        <v>1544</v>
      </c>
      <c r="G509" s="3" t="s">
        <v>1547</v>
      </c>
      <c r="H509" s="21" t="s">
        <v>31</v>
      </c>
      <c r="I509" s="39">
        <v>1</v>
      </c>
      <c r="J509" s="3">
        <v>470000000</v>
      </c>
      <c r="K509" s="3" t="s">
        <v>55</v>
      </c>
      <c r="L509" s="2" t="s">
        <v>984</v>
      </c>
      <c r="M509" s="25" t="s">
        <v>1347</v>
      </c>
      <c r="N509" s="1" t="s">
        <v>1163</v>
      </c>
      <c r="O509" s="231" t="s">
        <v>1253</v>
      </c>
      <c r="P509" s="52" t="s">
        <v>1227</v>
      </c>
      <c r="Q509" s="1"/>
      <c r="R509" s="24"/>
      <c r="S509" s="24"/>
      <c r="T509" s="69"/>
      <c r="U509" s="245">
        <v>95536</v>
      </c>
      <c r="V509" s="245">
        <f>U509*1.12</f>
        <v>107000.32</v>
      </c>
      <c r="W509" s="1" t="s">
        <v>1166</v>
      </c>
      <c r="X509" s="30" t="s">
        <v>63</v>
      </c>
      <c r="Y509" s="2" t="s">
        <v>64</v>
      </c>
      <c r="Z509" s="71"/>
      <c r="AA509" s="233"/>
      <c r="AB509" s="233"/>
      <c r="AC509" s="233"/>
      <c r="AD509" s="233"/>
      <c r="AE509" s="233"/>
      <c r="AF509" s="233"/>
      <c r="AG509" s="233"/>
      <c r="AH509" s="233"/>
      <c r="AI509" s="233"/>
      <c r="AJ509" s="233"/>
      <c r="AK509" s="233"/>
      <c r="AL509" s="233"/>
    </row>
    <row r="510" spans="2:38" s="201" customFormat="1" ht="18.75" customHeight="1">
      <c r="B510" s="322" t="s">
        <v>38</v>
      </c>
      <c r="C510" s="323"/>
      <c r="D510" s="323"/>
      <c r="E510" s="324"/>
      <c r="F510" s="76"/>
      <c r="G510" s="76"/>
      <c r="H510" s="90"/>
      <c r="I510" s="91"/>
      <c r="J510" s="76"/>
      <c r="K510" s="76"/>
      <c r="L510" s="78"/>
      <c r="M510" s="92"/>
      <c r="N510" s="77"/>
      <c r="O510" s="84"/>
      <c r="P510" s="93"/>
      <c r="Q510" s="77"/>
      <c r="R510" s="94"/>
      <c r="S510" s="94"/>
      <c r="T510" s="95"/>
      <c r="U510" s="263">
        <f>SUM(U505:U509)</f>
        <v>112977842</v>
      </c>
      <c r="V510" s="263">
        <f>SUM(V505:V509)</f>
        <v>126535183.03999999</v>
      </c>
      <c r="W510" s="77"/>
      <c r="X510" s="91"/>
      <c r="Y510" s="78"/>
      <c r="Z510" s="71"/>
      <c r="AA510" s="202"/>
      <c r="AB510" s="202"/>
      <c r="AC510" s="202"/>
      <c r="AD510" s="202"/>
      <c r="AE510" s="202"/>
      <c r="AF510" s="202"/>
      <c r="AG510" s="202"/>
      <c r="AH510" s="202"/>
      <c r="AI510" s="202"/>
      <c r="AJ510" s="202"/>
      <c r="AK510" s="202"/>
      <c r="AL510" s="202"/>
    </row>
    <row r="511" spans="2:38" s="201" customFormat="1" ht="18.75" customHeight="1">
      <c r="B511" s="325" t="s">
        <v>44</v>
      </c>
      <c r="C511" s="326"/>
      <c r="D511" s="326"/>
      <c r="E511" s="326"/>
      <c r="F511" s="326"/>
      <c r="G511" s="326"/>
      <c r="H511" s="326"/>
      <c r="I511" s="326"/>
      <c r="J511" s="326"/>
      <c r="K511" s="326"/>
      <c r="L511" s="326"/>
      <c r="M511" s="326"/>
      <c r="N511" s="326"/>
      <c r="O511" s="326"/>
      <c r="P511" s="326"/>
      <c r="Q511" s="326"/>
      <c r="R511" s="326"/>
      <c r="S511" s="326"/>
      <c r="T511" s="326"/>
      <c r="U511" s="326"/>
      <c r="V511" s="326"/>
      <c r="W511" s="326"/>
      <c r="X511" s="326"/>
      <c r="Y511" s="327"/>
      <c r="Z511" s="202"/>
      <c r="AA511" s="202"/>
      <c r="AB511" s="202"/>
      <c r="AC511" s="202"/>
      <c r="AD511" s="202"/>
      <c r="AE511" s="202"/>
      <c r="AF511" s="202"/>
      <c r="AG511" s="202"/>
      <c r="AH511" s="202"/>
      <c r="AI511" s="202"/>
      <c r="AJ511" s="202"/>
      <c r="AK511" s="202"/>
      <c r="AL511" s="202"/>
    </row>
    <row r="512" spans="2:38" s="232" customFormat="1" ht="63.75">
      <c r="B512" s="26" t="s">
        <v>1737</v>
      </c>
      <c r="C512" s="13" t="s">
        <v>327</v>
      </c>
      <c r="D512" s="277" t="s">
        <v>1683</v>
      </c>
      <c r="E512" s="277" t="s">
        <v>809</v>
      </c>
      <c r="F512" s="277" t="s">
        <v>1684</v>
      </c>
      <c r="G512" s="34"/>
      <c r="H512" s="34" t="s">
        <v>54</v>
      </c>
      <c r="I512" s="35">
        <v>0</v>
      </c>
      <c r="J512" s="41">
        <v>470000000</v>
      </c>
      <c r="K512" s="23" t="s">
        <v>55</v>
      </c>
      <c r="L512" s="38" t="s">
        <v>56</v>
      </c>
      <c r="M512" s="3" t="s">
        <v>57</v>
      </c>
      <c r="N512" s="36" t="s">
        <v>26</v>
      </c>
      <c r="O512" s="34" t="s">
        <v>104</v>
      </c>
      <c r="P512" s="34" t="s">
        <v>59</v>
      </c>
      <c r="Q512" s="37" t="s">
        <v>105</v>
      </c>
      <c r="R512" s="34" t="s">
        <v>106</v>
      </c>
      <c r="S512" s="267">
        <v>2.422</v>
      </c>
      <c r="T512" s="147">
        <v>206250</v>
      </c>
      <c r="U512" s="278">
        <f aca="true" t="shared" si="15" ref="U512:U527">S512*T512</f>
        <v>499537.50000000006</v>
      </c>
      <c r="V512" s="243">
        <f aca="true" t="shared" si="16" ref="V512:V534">U512*1.12</f>
        <v>559482.0000000001</v>
      </c>
      <c r="W512" s="32" t="s">
        <v>107</v>
      </c>
      <c r="X512" s="39" t="s">
        <v>63</v>
      </c>
      <c r="Y512" s="39"/>
      <c r="Z512" s="233"/>
      <c r="AA512" s="233"/>
      <c r="AB512" s="233"/>
      <c r="AC512" s="233"/>
      <c r="AD512" s="233"/>
      <c r="AE512" s="233"/>
      <c r="AF512" s="233"/>
      <c r="AG512" s="233"/>
      <c r="AH512" s="233"/>
      <c r="AI512" s="233"/>
      <c r="AJ512" s="233"/>
      <c r="AK512" s="233"/>
      <c r="AL512" s="233"/>
    </row>
    <row r="513" spans="1:25" s="5" customFormat="1" ht="63.75">
      <c r="A513" s="1"/>
      <c r="B513" s="26" t="s">
        <v>1738</v>
      </c>
      <c r="C513" s="33" t="s">
        <v>14</v>
      </c>
      <c r="D513" s="279" t="s">
        <v>808</v>
      </c>
      <c r="E513" s="279" t="s">
        <v>809</v>
      </c>
      <c r="F513" s="279" t="s">
        <v>810</v>
      </c>
      <c r="G513" s="34"/>
      <c r="H513" s="34" t="s">
        <v>54</v>
      </c>
      <c r="I513" s="35">
        <v>0</v>
      </c>
      <c r="J513" s="41">
        <v>470000000</v>
      </c>
      <c r="K513" s="23" t="s">
        <v>55</v>
      </c>
      <c r="L513" s="38" t="s">
        <v>707</v>
      </c>
      <c r="M513" s="3" t="s">
        <v>57</v>
      </c>
      <c r="N513" s="36" t="s">
        <v>26</v>
      </c>
      <c r="O513" s="34" t="s">
        <v>104</v>
      </c>
      <c r="P513" s="34" t="s">
        <v>59</v>
      </c>
      <c r="Q513" s="37" t="s">
        <v>105</v>
      </c>
      <c r="R513" s="34" t="s">
        <v>106</v>
      </c>
      <c r="S513" s="268">
        <v>41.536</v>
      </c>
      <c r="T513" s="38">
        <v>192700</v>
      </c>
      <c r="U513" s="278">
        <f t="shared" si="15"/>
        <v>8003987.2</v>
      </c>
      <c r="V513" s="243">
        <f t="shared" si="16"/>
        <v>8964465.664</v>
      </c>
      <c r="W513" s="32" t="s">
        <v>107</v>
      </c>
      <c r="X513" s="39" t="s">
        <v>63</v>
      </c>
      <c r="Y513" s="39"/>
    </row>
    <row r="514" spans="2:38" s="232" customFormat="1" ht="63.75">
      <c r="B514" s="26" t="s">
        <v>1739</v>
      </c>
      <c r="C514" s="33" t="s">
        <v>14</v>
      </c>
      <c r="D514" s="279" t="s">
        <v>811</v>
      </c>
      <c r="E514" s="280" t="s">
        <v>812</v>
      </c>
      <c r="F514" s="277" t="s">
        <v>813</v>
      </c>
      <c r="G514" s="34" t="s">
        <v>363</v>
      </c>
      <c r="H514" s="34" t="s">
        <v>257</v>
      </c>
      <c r="I514" s="35">
        <v>0</v>
      </c>
      <c r="J514" s="151" t="s">
        <v>189</v>
      </c>
      <c r="K514" s="23" t="s">
        <v>55</v>
      </c>
      <c r="L514" s="38" t="s">
        <v>56</v>
      </c>
      <c r="M514" s="3" t="s">
        <v>57</v>
      </c>
      <c r="N514" s="36" t="s">
        <v>26</v>
      </c>
      <c r="O514" s="34" t="s">
        <v>190</v>
      </c>
      <c r="P514" s="34" t="s">
        <v>59</v>
      </c>
      <c r="Q514" s="37" t="s">
        <v>74</v>
      </c>
      <c r="R514" s="34" t="s">
        <v>36</v>
      </c>
      <c r="S514" s="47">
        <v>2</v>
      </c>
      <c r="T514" s="147">
        <v>8300</v>
      </c>
      <c r="U514" s="243">
        <f t="shared" si="15"/>
        <v>16600</v>
      </c>
      <c r="V514" s="243">
        <f t="shared" si="16"/>
        <v>18592</v>
      </c>
      <c r="W514" s="32" t="s">
        <v>107</v>
      </c>
      <c r="X514" s="39" t="s">
        <v>63</v>
      </c>
      <c r="Y514" s="39"/>
      <c r="Z514" s="233"/>
      <c r="AA514" s="233"/>
      <c r="AB514" s="233"/>
      <c r="AC514" s="233"/>
      <c r="AD514" s="233"/>
      <c r="AE514" s="233"/>
      <c r="AF514" s="233"/>
      <c r="AG514" s="233"/>
      <c r="AH514" s="233"/>
      <c r="AI514" s="233"/>
      <c r="AJ514" s="233"/>
      <c r="AK514" s="233"/>
      <c r="AL514" s="233"/>
    </row>
    <row r="515" spans="2:38" s="232" customFormat="1" ht="63.75">
      <c r="B515" s="26" t="s">
        <v>1740</v>
      </c>
      <c r="C515" s="33" t="s">
        <v>14</v>
      </c>
      <c r="D515" s="33" t="s">
        <v>814</v>
      </c>
      <c r="E515" s="32" t="s">
        <v>815</v>
      </c>
      <c r="F515" s="157" t="s">
        <v>816</v>
      </c>
      <c r="G515" s="34" t="s">
        <v>328</v>
      </c>
      <c r="H515" s="34" t="s">
        <v>257</v>
      </c>
      <c r="I515" s="35">
        <v>0</v>
      </c>
      <c r="J515" s="43">
        <v>470000000</v>
      </c>
      <c r="K515" s="23" t="s">
        <v>55</v>
      </c>
      <c r="L515" s="38" t="s">
        <v>56</v>
      </c>
      <c r="M515" s="3" t="s">
        <v>57</v>
      </c>
      <c r="N515" s="36" t="s">
        <v>26</v>
      </c>
      <c r="O515" s="34" t="s">
        <v>126</v>
      </c>
      <c r="P515" s="34" t="s">
        <v>59</v>
      </c>
      <c r="Q515" s="37" t="s">
        <v>74</v>
      </c>
      <c r="R515" s="34" t="s">
        <v>36</v>
      </c>
      <c r="S515" s="281">
        <v>12000</v>
      </c>
      <c r="T515" s="282">
        <v>35</v>
      </c>
      <c r="U515" s="243">
        <f t="shared" si="15"/>
        <v>420000</v>
      </c>
      <c r="V515" s="243">
        <f t="shared" si="16"/>
        <v>470400.00000000006</v>
      </c>
      <c r="W515" s="32" t="s">
        <v>107</v>
      </c>
      <c r="X515" s="39" t="s">
        <v>63</v>
      </c>
      <c r="Y515" s="39"/>
      <c r="Z515" s="233"/>
      <c r="AA515" s="233"/>
      <c r="AB515" s="233"/>
      <c r="AC515" s="233"/>
      <c r="AD515" s="233"/>
      <c r="AE515" s="233"/>
      <c r="AF515" s="233"/>
      <c r="AG515" s="233"/>
      <c r="AH515" s="233"/>
      <c r="AI515" s="233"/>
      <c r="AJ515" s="233"/>
      <c r="AK515" s="233"/>
      <c r="AL515" s="233"/>
    </row>
    <row r="516" spans="2:38" s="232" customFormat="1" ht="63.75">
      <c r="B516" s="26" t="s">
        <v>1741</v>
      </c>
      <c r="C516" s="33" t="s">
        <v>14</v>
      </c>
      <c r="D516" s="33" t="s">
        <v>817</v>
      </c>
      <c r="E516" s="32" t="s">
        <v>818</v>
      </c>
      <c r="F516" s="157" t="s">
        <v>819</v>
      </c>
      <c r="G516" s="34" t="s">
        <v>820</v>
      </c>
      <c r="H516" s="32" t="s">
        <v>257</v>
      </c>
      <c r="I516" s="35">
        <v>0</v>
      </c>
      <c r="J516" s="43">
        <v>470000000</v>
      </c>
      <c r="K516" s="23" t="s">
        <v>55</v>
      </c>
      <c r="L516" s="38" t="s">
        <v>302</v>
      </c>
      <c r="M516" s="3" t="s">
        <v>57</v>
      </c>
      <c r="N516" s="36" t="s">
        <v>26</v>
      </c>
      <c r="O516" s="34" t="s">
        <v>126</v>
      </c>
      <c r="P516" s="34" t="s">
        <v>59</v>
      </c>
      <c r="Q516" s="37" t="s">
        <v>282</v>
      </c>
      <c r="R516" s="34" t="s">
        <v>283</v>
      </c>
      <c r="S516" s="283">
        <v>11700</v>
      </c>
      <c r="T516" s="38">
        <v>300</v>
      </c>
      <c r="U516" s="243">
        <f t="shared" si="15"/>
        <v>3510000</v>
      </c>
      <c r="V516" s="243">
        <f t="shared" si="16"/>
        <v>3931200.0000000005</v>
      </c>
      <c r="W516" s="32" t="s">
        <v>107</v>
      </c>
      <c r="X516" s="39" t="s">
        <v>63</v>
      </c>
      <c r="Y516" s="39"/>
      <c r="Z516" s="233"/>
      <c r="AA516" s="233"/>
      <c r="AB516" s="233"/>
      <c r="AC516" s="233"/>
      <c r="AD516" s="233"/>
      <c r="AE516" s="233"/>
      <c r="AF516" s="233"/>
      <c r="AG516" s="233"/>
      <c r="AH516" s="233"/>
      <c r="AI516" s="233"/>
      <c r="AJ516" s="233"/>
      <c r="AK516" s="233"/>
      <c r="AL516" s="233"/>
    </row>
    <row r="517" spans="2:38" s="232" customFormat="1" ht="63.75">
      <c r="B517" s="26" t="s">
        <v>1742</v>
      </c>
      <c r="C517" s="33" t="s">
        <v>14</v>
      </c>
      <c r="D517" s="279" t="s">
        <v>821</v>
      </c>
      <c r="E517" s="279" t="s">
        <v>822</v>
      </c>
      <c r="F517" s="279" t="s">
        <v>823</v>
      </c>
      <c r="G517" s="13" t="s">
        <v>329</v>
      </c>
      <c r="H517" s="34" t="s">
        <v>54</v>
      </c>
      <c r="I517" s="35">
        <v>0.5</v>
      </c>
      <c r="J517" s="43">
        <v>470000000</v>
      </c>
      <c r="K517" s="23" t="s">
        <v>55</v>
      </c>
      <c r="L517" s="50" t="s">
        <v>707</v>
      </c>
      <c r="M517" s="3" t="s">
        <v>57</v>
      </c>
      <c r="N517" s="36" t="s">
        <v>26</v>
      </c>
      <c r="O517" s="34" t="s">
        <v>1685</v>
      </c>
      <c r="P517" s="34" t="s">
        <v>59</v>
      </c>
      <c r="Q517" s="37" t="s">
        <v>74</v>
      </c>
      <c r="R517" s="34" t="s">
        <v>36</v>
      </c>
      <c r="S517" s="28">
        <v>26</v>
      </c>
      <c r="T517" s="156">
        <v>453755</v>
      </c>
      <c r="U517" s="242">
        <f t="shared" si="15"/>
        <v>11797630</v>
      </c>
      <c r="V517" s="243">
        <f t="shared" si="16"/>
        <v>13213345.600000001</v>
      </c>
      <c r="W517" s="32" t="s">
        <v>107</v>
      </c>
      <c r="X517" s="39" t="s">
        <v>63</v>
      </c>
      <c r="Y517" s="39"/>
      <c r="Z517" s="233"/>
      <c r="AA517" s="233"/>
      <c r="AB517" s="233"/>
      <c r="AC517" s="233"/>
      <c r="AD517" s="233"/>
      <c r="AE517" s="233"/>
      <c r="AF517" s="233"/>
      <c r="AG517" s="233"/>
      <c r="AH517" s="233"/>
      <c r="AI517" s="233"/>
      <c r="AJ517" s="233"/>
      <c r="AK517" s="233"/>
      <c r="AL517" s="233"/>
    </row>
    <row r="518" spans="2:38" s="232" customFormat="1" ht="63.75">
      <c r="B518" s="26" t="s">
        <v>1743</v>
      </c>
      <c r="C518" s="33" t="s">
        <v>14</v>
      </c>
      <c r="D518" s="131" t="s">
        <v>1861</v>
      </c>
      <c r="E518" s="131" t="s">
        <v>822</v>
      </c>
      <c r="F518" s="34" t="s">
        <v>330</v>
      </c>
      <c r="G518" s="34" t="s">
        <v>331</v>
      </c>
      <c r="H518" s="34" t="s">
        <v>54</v>
      </c>
      <c r="I518" s="35">
        <v>0.5</v>
      </c>
      <c r="J518" s="43">
        <v>470000000</v>
      </c>
      <c r="K518" s="23" t="s">
        <v>55</v>
      </c>
      <c r="L518" s="50" t="s">
        <v>707</v>
      </c>
      <c r="M518" s="3" t="s">
        <v>57</v>
      </c>
      <c r="N518" s="36" t="s">
        <v>26</v>
      </c>
      <c r="O518" s="34" t="s">
        <v>1685</v>
      </c>
      <c r="P518" s="34" t="s">
        <v>59</v>
      </c>
      <c r="Q518" s="37" t="s">
        <v>74</v>
      </c>
      <c r="R518" s="34" t="s">
        <v>36</v>
      </c>
      <c r="S518" s="28">
        <v>4</v>
      </c>
      <c r="T518" s="156">
        <v>541985</v>
      </c>
      <c r="U518" s="242">
        <f t="shared" si="15"/>
        <v>2167940</v>
      </c>
      <c r="V518" s="243">
        <f t="shared" si="16"/>
        <v>2428092.8000000003</v>
      </c>
      <c r="W518" s="32" t="s">
        <v>107</v>
      </c>
      <c r="X518" s="39" t="s">
        <v>63</v>
      </c>
      <c r="Y518" s="39"/>
      <c r="Z518" s="233"/>
      <c r="AA518" s="233"/>
      <c r="AB518" s="233"/>
      <c r="AC518" s="233"/>
      <c r="AD518" s="233"/>
      <c r="AE518" s="233"/>
      <c r="AF518" s="233"/>
      <c r="AG518" s="233"/>
      <c r="AH518" s="233"/>
      <c r="AI518" s="233"/>
      <c r="AJ518" s="233"/>
      <c r="AK518" s="233"/>
      <c r="AL518" s="233"/>
    </row>
    <row r="519" spans="2:38" s="232" customFormat="1" ht="63.75">
      <c r="B519" s="26" t="s">
        <v>1744</v>
      </c>
      <c r="C519" s="33" t="s">
        <v>14</v>
      </c>
      <c r="D519" s="131" t="s">
        <v>1862</v>
      </c>
      <c r="E519" s="131" t="s">
        <v>1863</v>
      </c>
      <c r="F519" s="34" t="s">
        <v>332</v>
      </c>
      <c r="G519" s="34" t="s">
        <v>333</v>
      </c>
      <c r="H519" s="34" t="s">
        <v>54</v>
      </c>
      <c r="I519" s="35">
        <v>0.5</v>
      </c>
      <c r="J519" s="43">
        <v>470000000</v>
      </c>
      <c r="K519" s="23" t="s">
        <v>55</v>
      </c>
      <c r="L519" s="50" t="s">
        <v>707</v>
      </c>
      <c r="M519" s="3" t="s">
        <v>57</v>
      </c>
      <c r="N519" s="36" t="s">
        <v>26</v>
      </c>
      <c r="O519" s="34" t="s">
        <v>1685</v>
      </c>
      <c r="P519" s="34" t="s">
        <v>59</v>
      </c>
      <c r="Q519" s="37" t="s">
        <v>74</v>
      </c>
      <c r="R519" s="34" t="s">
        <v>36</v>
      </c>
      <c r="S519" s="28">
        <v>4</v>
      </c>
      <c r="T519" s="156">
        <v>206711</v>
      </c>
      <c r="U519" s="242">
        <f t="shared" si="15"/>
        <v>826844</v>
      </c>
      <c r="V519" s="243">
        <f t="shared" si="16"/>
        <v>926065.2800000001</v>
      </c>
      <c r="W519" s="32" t="s">
        <v>107</v>
      </c>
      <c r="X519" s="39" t="s">
        <v>63</v>
      </c>
      <c r="Y519" s="39"/>
      <c r="Z519" s="233"/>
      <c r="AA519" s="233"/>
      <c r="AB519" s="233"/>
      <c r="AC519" s="233"/>
      <c r="AD519" s="233"/>
      <c r="AE519" s="233"/>
      <c r="AF519" s="233"/>
      <c r="AG519" s="233"/>
      <c r="AH519" s="233"/>
      <c r="AI519" s="233"/>
      <c r="AJ519" s="233"/>
      <c r="AK519" s="233"/>
      <c r="AL519" s="233"/>
    </row>
    <row r="520" spans="2:38" s="232" customFormat="1" ht="63.75">
      <c r="B520" s="26" t="s">
        <v>1745</v>
      </c>
      <c r="C520" s="33" t="s">
        <v>14</v>
      </c>
      <c r="D520" s="131" t="s">
        <v>1862</v>
      </c>
      <c r="E520" s="131" t="s">
        <v>1863</v>
      </c>
      <c r="F520" s="34" t="s">
        <v>334</v>
      </c>
      <c r="G520" s="34" t="s">
        <v>335</v>
      </c>
      <c r="H520" s="34" t="s">
        <v>54</v>
      </c>
      <c r="I520" s="35">
        <v>0.5</v>
      </c>
      <c r="J520" s="43">
        <v>470000000</v>
      </c>
      <c r="K520" s="23" t="s">
        <v>55</v>
      </c>
      <c r="L520" s="50" t="s">
        <v>707</v>
      </c>
      <c r="M520" s="3" t="s">
        <v>57</v>
      </c>
      <c r="N520" s="36" t="s">
        <v>26</v>
      </c>
      <c r="O520" s="34" t="s">
        <v>1685</v>
      </c>
      <c r="P520" s="34" t="s">
        <v>59</v>
      </c>
      <c r="Q520" s="37" t="s">
        <v>74</v>
      </c>
      <c r="R520" s="34" t="s">
        <v>36</v>
      </c>
      <c r="S520" s="28">
        <v>4</v>
      </c>
      <c r="T520" s="156">
        <v>88082</v>
      </c>
      <c r="U520" s="242">
        <f t="shared" si="15"/>
        <v>352328</v>
      </c>
      <c r="V520" s="243">
        <f t="shared" si="16"/>
        <v>394607.36000000004</v>
      </c>
      <c r="W520" s="32" t="s">
        <v>107</v>
      </c>
      <c r="X520" s="39" t="s">
        <v>63</v>
      </c>
      <c r="Y520" s="39"/>
      <c r="Z520" s="233"/>
      <c r="AA520" s="233"/>
      <c r="AB520" s="233"/>
      <c r="AC520" s="233"/>
      <c r="AD520" s="233"/>
      <c r="AE520" s="233"/>
      <c r="AF520" s="233"/>
      <c r="AG520" s="233"/>
      <c r="AH520" s="233"/>
      <c r="AI520" s="233"/>
      <c r="AJ520" s="233"/>
      <c r="AK520" s="233"/>
      <c r="AL520" s="233"/>
    </row>
    <row r="521" spans="2:38" s="232" customFormat="1" ht="63.75">
      <c r="B521" s="26" t="s">
        <v>1746</v>
      </c>
      <c r="C521" s="33" t="s">
        <v>14</v>
      </c>
      <c r="D521" s="131" t="s">
        <v>1864</v>
      </c>
      <c r="E521" s="131" t="s">
        <v>822</v>
      </c>
      <c r="F521" s="34" t="s">
        <v>336</v>
      </c>
      <c r="G521" s="34" t="s">
        <v>337</v>
      </c>
      <c r="H521" s="34" t="s">
        <v>54</v>
      </c>
      <c r="I521" s="35">
        <v>0.5</v>
      </c>
      <c r="J521" s="43">
        <v>470000000</v>
      </c>
      <c r="K521" s="23" t="s">
        <v>55</v>
      </c>
      <c r="L521" s="50" t="s">
        <v>707</v>
      </c>
      <c r="M521" s="3" t="s">
        <v>57</v>
      </c>
      <c r="N521" s="36" t="s">
        <v>26</v>
      </c>
      <c r="O521" s="34" t="s">
        <v>1685</v>
      </c>
      <c r="P521" s="34" t="s">
        <v>59</v>
      </c>
      <c r="Q521" s="37" t="s">
        <v>74</v>
      </c>
      <c r="R521" s="34" t="s">
        <v>36</v>
      </c>
      <c r="S521" s="28">
        <v>18</v>
      </c>
      <c r="T521" s="156">
        <v>176460</v>
      </c>
      <c r="U521" s="242">
        <f t="shared" si="15"/>
        <v>3176280</v>
      </c>
      <c r="V521" s="243">
        <f t="shared" si="16"/>
        <v>3557433.6000000006</v>
      </c>
      <c r="W521" s="32" t="s">
        <v>107</v>
      </c>
      <c r="X521" s="39" t="s">
        <v>63</v>
      </c>
      <c r="Y521" s="39"/>
      <c r="Z521" s="233"/>
      <c r="AA521" s="233"/>
      <c r="AB521" s="233"/>
      <c r="AC521" s="233"/>
      <c r="AD521" s="233"/>
      <c r="AE521" s="233"/>
      <c r="AF521" s="233"/>
      <c r="AG521" s="233"/>
      <c r="AH521" s="233"/>
      <c r="AI521" s="233"/>
      <c r="AJ521" s="233"/>
      <c r="AK521" s="233"/>
      <c r="AL521" s="233"/>
    </row>
    <row r="522" spans="2:38" s="232" customFormat="1" ht="63.75">
      <c r="B522" s="26" t="s">
        <v>1747</v>
      </c>
      <c r="C522" s="33" t="s">
        <v>14</v>
      </c>
      <c r="D522" s="131" t="s">
        <v>1865</v>
      </c>
      <c r="E522" s="131" t="s">
        <v>822</v>
      </c>
      <c r="F522" s="34" t="s">
        <v>338</v>
      </c>
      <c r="G522" s="34" t="s">
        <v>339</v>
      </c>
      <c r="H522" s="34" t="s">
        <v>54</v>
      </c>
      <c r="I522" s="35">
        <v>0.5</v>
      </c>
      <c r="J522" s="43">
        <v>470000000</v>
      </c>
      <c r="K522" s="23" t="s">
        <v>55</v>
      </c>
      <c r="L522" s="50" t="s">
        <v>707</v>
      </c>
      <c r="M522" s="3" t="s">
        <v>57</v>
      </c>
      <c r="N522" s="36" t="s">
        <v>26</v>
      </c>
      <c r="O522" s="34" t="s">
        <v>1685</v>
      </c>
      <c r="P522" s="34" t="s">
        <v>59</v>
      </c>
      <c r="Q522" s="37" t="s">
        <v>74</v>
      </c>
      <c r="R522" s="34" t="s">
        <v>36</v>
      </c>
      <c r="S522" s="28">
        <v>6</v>
      </c>
      <c r="T522" s="156">
        <v>192475</v>
      </c>
      <c r="U522" s="242">
        <f t="shared" si="15"/>
        <v>1154850</v>
      </c>
      <c r="V522" s="243">
        <f t="shared" si="16"/>
        <v>1293432.0000000002</v>
      </c>
      <c r="W522" s="32" t="s">
        <v>107</v>
      </c>
      <c r="X522" s="39" t="s">
        <v>63</v>
      </c>
      <c r="Y522" s="39"/>
      <c r="Z522" s="233"/>
      <c r="AA522" s="233"/>
      <c r="AB522" s="233"/>
      <c r="AC522" s="233"/>
      <c r="AD522" s="233"/>
      <c r="AE522" s="233"/>
      <c r="AF522" s="233"/>
      <c r="AG522" s="233"/>
      <c r="AH522" s="233"/>
      <c r="AI522" s="233"/>
      <c r="AJ522" s="233"/>
      <c r="AK522" s="233"/>
      <c r="AL522" s="233"/>
    </row>
    <row r="523" spans="2:38" s="232" customFormat="1" ht="63.75">
      <c r="B523" s="26" t="s">
        <v>1748</v>
      </c>
      <c r="C523" s="33" t="s">
        <v>14</v>
      </c>
      <c r="D523" s="131" t="s">
        <v>1862</v>
      </c>
      <c r="E523" s="131" t="s">
        <v>1863</v>
      </c>
      <c r="F523" s="34" t="s">
        <v>340</v>
      </c>
      <c r="G523" s="34" t="s">
        <v>341</v>
      </c>
      <c r="H523" s="34" t="s">
        <v>54</v>
      </c>
      <c r="I523" s="35">
        <v>0.5</v>
      </c>
      <c r="J523" s="43">
        <v>470000000</v>
      </c>
      <c r="K523" s="23" t="s">
        <v>55</v>
      </c>
      <c r="L523" s="50" t="s">
        <v>707</v>
      </c>
      <c r="M523" s="3" t="s">
        <v>57</v>
      </c>
      <c r="N523" s="36" t="s">
        <v>26</v>
      </c>
      <c r="O523" s="34" t="s">
        <v>1685</v>
      </c>
      <c r="P523" s="34" t="s">
        <v>59</v>
      </c>
      <c r="Q523" s="37" t="s">
        <v>74</v>
      </c>
      <c r="R523" s="34" t="s">
        <v>36</v>
      </c>
      <c r="S523" s="28">
        <v>4</v>
      </c>
      <c r="T523" s="156">
        <v>140724</v>
      </c>
      <c r="U523" s="242">
        <f t="shared" si="15"/>
        <v>562896</v>
      </c>
      <c r="V523" s="243">
        <f t="shared" si="16"/>
        <v>630443.52</v>
      </c>
      <c r="W523" s="32" t="s">
        <v>107</v>
      </c>
      <c r="X523" s="39" t="s">
        <v>63</v>
      </c>
      <c r="Y523" s="39"/>
      <c r="Z523" s="233"/>
      <c r="AA523" s="233"/>
      <c r="AB523" s="233"/>
      <c r="AC523" s="233"/>
      <c r="AD523" s="233"/>
      <c r="AE523" s="233"/>
      <c r="AF523" s="233"/>
      <c r="AG523" s="233"/>
      <c r="AH523" s="233"/>
      <c r="AI523" s="233"/>
      <c r="AJ523" s="233"/>
      <c r="AK523" s="233"/>
      <c r="AL523" s="233"/>
    </row>
    <row r="524" spans="2:38" s="232" customFormat="1" ht="63.75">
      <c r="B524" s="26" t="s">
        <v>1749</v>
      </c>
      <c r="C524" s="33" t="s">
        <v>14</v>
      </c>
      <c r="D524" s="131" t="s">
        <v>1866</v>
      </c>
      <c r="E524" s="131" t="s">
        <v>1867</v>
      </c>
      <c r="F524" s="34" t="s">
        <v>342</v>
      </c>
      <c r="G524" s="34" t="s">
        <v>343</v>
      </c>
      <c r="H524" s="34" t="s">
        <v>54</v>
      </c>
      <c r="I524" s="35">
        <v>0.5</v>
      </c>
      <c r="J524" s="43">
        <v>470000000</v>
      </c>
      <c r="K524" s="23" t="s">
        <v>55</v>
      </c>
      <c r="L524" s="50" t="s">
        <v>707</v>
      </c>
      <c r="M524" s="3" t="s">
        <v>57</v>
      </c>
      <c r="N524" s="36" t="s">
        <v>26</v>
      </c>
      <c r="O524" s="34" t="s">
        <v>1685</v>
      </c>
      <c r="P524" s="34" t="s">
        <v>59</v>
      </c>
      <c r="Q524" s="37" t="s">
        <v>74</v>
      </c>
      <c r="R524" s="34" t="s">
        <v>36</v>
      </c>
      <c r="S524" s="28">
        <v>9</v>
      </c>
      <c r="T524" s="156">
        <v>25333</v>
      </c>
      <c r="U524" s="242">
        <f t="shared" si="15"/>
        <v>227997</v>
      </c>
      <c r="V524" s="243">
        <f t="shared" si="16"/>
        <v>255356.64</v>
      </c>
      <c r="W524" s="32" t="s">
        <v>107</v>
      </c>
      <c r="X524" s="39" t="s">
        <v>63</v>
      </c>
      <c r="Y524" s="39"/>
      <c r="Z524" s="233"/>
      <c r="AA524" s="233"/>
      <c r="AB524" s="233"/>
      <c r="AC524" s="233"/>
      <c r="AD524" s="233"/>
      <c r="AE524" s="233"/>
      <c r="AF524" s="233"/>
      <c r="AG524" s="233"/>
      <c r="AH524" s="233"/>
      <c r="AI524" s="233"/>
      <c r="AJ524" s="233"/>
      <c r="AK524" s="233"/>
      <c r="AL524" s="233"/>
    </row>
    <row r="525" spans="2:38" s="232" customFormat="1" ht="63.75">
      <c r="B525" s="26" t="s">
        <v>1750</v>
      </c>
      <c r="C525" s="33" t="s">
        <v>14</v>
      </c>
      <c r="D525" s="131" t="s">
        <v>1866</v>
      </c>
      <c r="E525" s="131" t="s">
        <v>1867</v>
      </c>
      <c r="F525" s="34" t="s">
        <v>344</v>
      </c>
      <c r="G525" s="34" t="s">
        <v>345</v>
      </c>
      <c r="H525" s="34" t="s">
        <v>54</v>
      </c>
      <c r="I525" s="35">
        <v>0.5</v>
      </c>
      <c r="J525" s="43">
        <v>470000000</v>
      </c>
      <c r="K525" s="23" t="s">
        <v>55</v>
      </c>
      <c r="L525" s="50" t="s">
        <v>707</v>
      </c>
      <c r="M525" s="3" t="s">
        <v>57</v>
      </c>
      <c r="N525" s="36" t="s">
        <v>26</v>
      </c>
      <c r="O525" s="34" t="s">
        <v>1685</v>
      </c>
      <c r="P525" s="34" t="s">
        <v>59</v>
      </c>
      <c r="Q525" s="37" t="s">
        <v>74</v>
      </c>
      <c r="R525" s="34" t="s">
        <v>36</v>
      </c>
      <c r="S525" s="28">
        <v>24</v>
      </c>
      <c r="T525" s="156">
        <v>21131</v>
      </c>
      <c r="U525" s="242">
        <f t="shared" si="15"/>
        <v>507144</v>
      </c>
      <c r="V525" s="243">
        <f t="shared" si="16"/>
        <v>568001.28</v>
      </c>
      <c r="W525" s="32" t="s">
        <v>107</v>
      </c>
      <c r="X525" s="39" t="s">
        <v>63</v>
      </c>
      <c r="Y525" s="39"/>
      <c r="Z525" s="233"/>
      <c r="AA525" s="233"/>
      <c r="AB525" s="233"/>
      <c r="AC525" s="233"/>
      <c r="AD525" s="233"/>
      <c r="AE525" s="233"/>
      <c r="AF525" s="233"/>
      <c r="AG525" s="233"/>
      <c r="AH525" s="233"/>
      <c r="AI525" s="233"/>
      <c r="AJ525" s="233"/>
      <c r="AK525" s="233"/>
      <c r="AL525" s="233"/>
    </row>
    <row r="526" spans="2:38" s="232" customFormat="1" ht="63.75">
      <c r="B526" s="26" t="s">
        <v>1751</v>
      </c>
      <c r="C526" s="33" t="s">
        <v>14</v>
      </c>
      <c r="D526" s="131" t="s">
        <v>1868</v>
      </c>
      <c r="E526" s="131" t="s">
        <v>1869</v>
      </c>
      <c r="F526" s="34" t="s">
        <v>346</v>
      </c>
      <c r="G526" s="34" t="s">
        <v>347</v>
      </c>
      <c r="H526" s="34" t="s">
        <v>54</v>
      </c>
      <c r="I526" s="35">
        <v>0.5</v>
      </c>
      <c r="J526" s="43">
        <v>470000000</v>
      </c>
      <c r="K526" s="23" t="s">
        <v>55</v>
      </c>
      <c r="L526" s="50" t="s">
        <v>707</v>
      </c>
      <c r="M526" s="3" t="s">
        <v>57</v>
      </c>
      <c r="N526" s="36" t="s">
        <v>26</v>
      </c>
      <c r="O526" s="34" t="s">
        <v>1685</v>
      </c>
      <c r="P526" s="34" t="s">
        <v>59</v>
      </c>
      <c r="Q526" s="37" t="s">
        <v>74</v>
      </c>
      <c r="R526" s="34" t="s">
        <v>36</v>
      </c>
      <c r="S526" s="28">
        <v>2</v>
      </c>
      <c r="T526" s="156">
        <v>63516</v>
      </c>
      <c r="U526" s="242">
        <f t="shared" si="15"/>
        <v>127032</v>
      </c>
      <c r="V526" s="243">
        <f t="shared" si="16"/>
        <v>142275.84000000003</v>
      </c>
      <c r="W526" s="32" t="s">
        <v>107</v>
      </c>
      <c r="X526" s="39" t="s">
        <v>63</v>
      </c>
      <c r="Y526" s="39"/>
      <c r="Z526" s="233"/>
      <c r="AA526" s="233"/>
      <c r="AB526" s="233"/>
      <c r="AC526" s="233"/>
      <c r="AD526" s="233"/>
      <c r="AE526" s="233"/>
      <c r="AF526" s="233"/>
      <c r="AG526" s="233"/>
      <c r="AH526" s="233"/>
      <c r="AI526" s="233"/>
      <c r="AJ526" s="233"/>
      <c r="AK526" s="233"/>
      <c r="AL526" s="233"/>
    </row>
    <row r="527" spans="2:38" s="232" customFormat="1" ht="63.75">
      <c r="B527" s="26" t="s">
        <v>1752</v>
      </c>
      <c r="C527" s="33" t="s">
        <v>14</v>
      </c>
      <c r="D527" s="131" t="s">
        <v>1870</v>
      </c>
      <c r="E527" s="131" t="s">
        <v>1869</v>
      </c>
      <c r="F527" s="34" t="s">
        <v>348</v>
      </c>
      <c r="G527" s="34" t="s">
        <v>349</v>
      </c>
      <c r="H527" s="34" t="s">
        <v>54</v>
      </c>
      <c r="I527" s="35">
        <v>0.5</v>
      </c>
      <c r="J527" s="43">
        <v>470000000</v>
      </c>
      <c r="K527" s="23" t="s">
        <v>55</v>
      </c>
      <c r="L527" s="50" t="s">
        <v>707</v>
      </c>
      <c r="M527" s="3" t="s">
        <v>57</v>
      </c>
      <c r="N527" s="36" t="s">
        <v>26</v>
      </c>
      <c r="O527" s="34" t="s">
        <v>1685</v>
      </c>
      <c r="P527" s="34" t="s">
        <v>59</v>
      </c>
      <c r="Q527" s="37" t="s">
        <v>74</v>
      </c>
      <c r="R527" s="34" t="s">
        <v>36</v>
      </c>
      <c r="S527" s="28">
        <v>2</v>
      </c>
      <c r="T527" s="156">
        <v>84869</v>
      </c>
      <c r="U527" s="242">
        <f t="shared" si="15"/>
        <v>169738</v>
      </c>
      <c r="V527" s="243">
        <f t="shared" si="16"/>
        <v>190106.56000000003</v>
      </c>
      <c r="W527" s="32" t="s">
        <v>107</v>
      </c>
      <c r="X527" s="39" t="s">
        <v>63</v>
      </c>
      <c r="Y527" s="39"/>
      <c r="Z527" s="233"/>
      <c r="AA527" s="233"/>
      <c r="AB527" s="233"/>
      <c r="AC527" s="233"/>
      <c r="AD527" s="233"/>
      <c r="AE527" s="233"/>
      <c r="AF527" s="233"/>
      <c r="AG527" s="233"/>
      <c r="AH527" s="233"/>
      <c r="AI527" s="233"/>
      <c r="AJ527" s="233"/>
      <c r="AK527" s="233"/>
      <c r="AL527" s="233"/>
    </row>
    <row r="528" spans="2:38" s="232" customFormat="1" ht="63.75">
      <c r="B528" s="26" t="s">
        <v>1753</v>
      </c>
      <c r="C528" s="33" t="s">
        <v>14</v>
      </c>
      <c r="D528" s="284" t="s">
        <v>1871</v>
      </c>
      <c r="E528" s="284" t="s">
        <v>309</v>
      </c>
      <c r="F528" s="34" t="s">
        <v>350</v>
      </c>
      <c r="G528" s="34" t="s">
        <v>351</v>
      </c>
      <c r="H528" s="34" t="s">
        <v>54</v>
      </c>
      <c r="I528" s="35">
        <v>0</v>
      </c>
      <c r="J528" s="43">
        <v>470000000</v>
      </c>
      <c r="K528" s="23" t="s">
        <v>55</v>
      </c>
      <c r="L528" s="50" t="s">
        <v>707</v>
      </c>
      <c r="M528" s="3" t="s">
        <v>57</v>
      </c>
      <c r="N528" s="36" t="s">
        <v>26</v>
      </c>
      <c r="O528" s="34" t="s">
        <v>104</v>
      </c>
      <c r="P528" s="34" t="s">
        <v>59</v>
      </c>
      <c r="Q528" s="164" t="s">
        <v>352</v>
      </c>
      <c r="R528" s="133" t="s">
        <v>353</v>
      </c>
      <c r="S528" s="28">
        <v>6000</v>
      </c>
      <c r="T528" s="156">
        <v>6739.3</v>
      </c>
      <c r="U528" s="242">
        <f>S528*T528</f>
        <v>40435800</v>
      </c>
      <c r="V528" s="243">
        <f t="shared" si="16"/>
        <v>45288096.00000001</v>
      </c>
      <c r="W528" s="32" t="s">
        <v>107</v>
      </c>
      <c r="X528" s="39" t="s">
        <v>63</v>
      </c>
      <c r="Y528" s="39"/>
      <c r="Z528" s="233"/>
      <c r="AA528" s="233"/>
      <c r="AB528" s="233"/>
      <c r="AC528" s="233"/>
      <c r="AD528" s="233"/>
      <c r="AE528" s="233"/>
      <c r="AF528" s="233"/>
      <c r="AG528" s="233"/>
      <c r="AH528" s="233"/>
      <c r="AI528" s="233"/>
      <c r="AJ528" s="233"/>
      <c r="AK528" s="233"/>
      <c r="AL528" s="233"/>
    </row>
    <row r="529" spans="2:38" s="232" customFormat="1" ht="89.25">
      <c r="B529" s="26" t="s">
        <v>1754</v>
      </c>
      <c r="C529" s="33" t="s">
        <v>14</v>
      </c>
      <c r="D529" s="33"/>
      <c r="E529" s="131"/>
      <c r="F529" s="34" t="s">
        <v>354</v>
      </c>
      <c r="G529" s="34" t="s">
        <v>355</v>
      </c>
      <c r="H529" s="34" t="s">
        <v>257</v>
      </c>
      <c r="I529" s="37" t="s">
        <v>325</v>
      </c>
      <c r="J529" s="43">
        <v>470000000</v>
      </c>
      <c r="K529" s="23" t="s">
        <v>55</v>
      </c>
      <c r="L529" s="50" t="s">
        <v>56</v>
      </c>
      <c r="M529" s="3" t="s">
        <v>57</v>
      </c>
      <c r="N529" s="36" t="s">
        <v>26</v>
      </c>
      <c r="O529" s="34" t="s">
        <v>126</v>
      </c>
      <c r="P529" s="34" t="s">
        <v>59</v>
      </c>
      <c r="Q529" s="37" t="s">
        <v>68</v>
      </c>
      <c r="R529" s="34" t="s">
        <v>69</v>
      </c>
      <c r="S529" s="28">
        <v>300</v>
      </c>
      <c r="T529" s="156">
        <v>10000</v>
      </c>
      <c r="U529" s="242">
        <f>S529*T529</f>
        <v>3000000</v>
      </c>
      <c r="V529" s="243">
        <f t="shared" si="16"/>
        <v>3360000.0000000005</v>
      </c>
      <c r="W529" s="32" t="s">
        <v>107</v>
      </c>
      <c r="X529" s="39" t="s">
        <v>63</v>
      </c>
      <c r="Y529" s="39"/>
      <c r="Z529" s="233"/>
      <c r="AA529" s="233"/>
      <c r="AB529" s="233"/>
      <c r="AC529" s="233"/>
      <c r="AD529" s="233"/>
      <c r="AE529" s="233"/>
      <c r="AF529" s="233"/>
      <c r="AG529" s="233"/>
      <c r="AH529" s="233"/>
      <c r="AI529" s="233"/>
      <c r="AJ529" s="233"/>
      <c r="AK529" s="233"/>
      <c r="AL529" s="233"/>
    </row>
    <row r="530" spans="2:38" s="232" customFormat="1" ht="114.75">
      <c r="B530" s="26" t="s">
        <v>1755</v>
      </c>
      <c r="C530" s="33" t="s">
        <v>14</v>
      </c>
      <c r="D530" s="285" t="s">
        <v>824</v>
      </c>
      <c r="E530" s="285" t="s">
        <v>825</v>
      </c>
      <c r="F530" s="13" t="s">
        <v>356</v>
      </c>
      <c r="G530" s="13" t="s">
        <v>357</v>
      </c>
      <c r="H530" s="34" t="s">
        <v>54</v>
      </c>
      <c r="I530" s="37" t="s">
        <v>325</v>
      </c>
      <c r="J530" s="43">
        <v>470000000</v>
      </c>
      <c r="K530" s="23" t="s">
        <v>55</v>
      </c>
      <c r="L530" s="50" t="s">
        <v>56</v>
      </c>
      <c r="M530" s="3" t="s">
        <v>57</v>
      </c>
      <c r="N530" s="36" t="s">
        <v>26</v>
      </c>
      <c r="O530" s="34" t="s">
        <v>126</v>
      </c>
      <c r="P530" s="34" t="s">
        <v>59</v>
      </c>
      <c r="Q530" s="37" t="s">
        <v>191</v>
      </c>
      <c r="R530" s="34" t="s">
        <v>192</v>
      </c>
      <c r="S530" s="28">
        <v>1</v>
      </c>
      <c r="T530" s="156">
        <v>6900000</v>
      </c>
      <c r="U530" s="242">
        <f>S530*T530</f>
        <v>6900000</v>
      </c>
      <c r="V530" s="243">
        <f t="shared" si="16"/>
        <v>7728000.000000001</v>
      </c>
      <c r="W530" s="32" t="s">
        <v>107</v>
      </c>
      <c r="X530" s="39" t="s">
        <v>63</v>
      </c>
      <c r="Y530" s="39"/>
      <c r="Z530" s="233"/>
      <c r="AA530" s="233"/>
      <c r="AB530" s="233"/>
      <c r="AC530" s="233"/>
      <c r="AD530" s="233"/>
      <c r="AE530" s="233"/>
      <c r="AF530" s="233"/>
      <c r="AG530" s="233"/>
      <c r="AH530" s="233"/>
      <c r="AI530" s="233"/>
      <c r="AJ530" s="233"/>
      <c r="AK530" s="233"/>
      <c r="AL530" s="233"/>
    </row>
    <row r="531" spans="2:38" s="232" customFormat="1" ht="63.75">
      <c r="B531" s="26" t="s">
        <v>1756</v>
      </c>
      <c r="C531" s="33" t="s">
        <v>14</v>
      </c>
      <c r="D531" s="272" t="s">
        <v>826</v>
      </c>
      <c r="E531" s="273" t="s">
        <v>827</v>
      </c>
      <c r="F531" s="157" t="s">
        <v>358</v>
      </c>
      <c r="G531" s="10" t="s">
        <v>359</v>
      </c>
      <c r="H531" s="34" t="s">
        <v>257</v>
      </c>
      <c r="I531" s="35">
        <v>0</v>
      </c>
      <c r="J531" s="43">
        <v>470000000</v>
      </c>
      <c r="K531" s="23" t="s">
        <v>55</v>
      </c>
      <c r="L531" s="38" t="s">
        <v>462</v>
      </c>
      <c r="M531" s="3" t="s">
        <v>57</v>
      </c>
      <c r="N531" s="36" t="s">
        <v>26</v>
      </c>
      <c r="O531" s="34" t="s">
        <v>1672</v>
      </c>
      <c r="P531" s="34" t="s">
        <v>59</v>
      </c>
      <c r="Q531" s="37" t="s">
        <v>74</v>
      </c>
      <c r="R531" s="34" t="s">
        <v>36</v>
      </c>
      <c r="S531" s="28">
        <v>17</v>
      </c>
      <c r="T531" s="156">
        <v>36500</v>
      </c>
      <c r="U531" s="242">
        <v>620500</v>
      </c>
      <c r="V531" s="243">
        <f t="shared" si="16"/>
        <v>694960.0000000001</v>
      </c>
      <c r="W531" s="32" t="s">
        <v>107</v>
      </c>
      <c r="X531" s="39" t="s">
        <v>63</v>
      </c>
      <c r="Y531" s="39"/>
      <c r="Z531" s="233"/>
      <c r="AA531" s="233"/>
      <c r="AB531" s="233"/>
      <c r="AC531" s="233"/>
      <c r="AD531" s="233"/>
      <c r="AE531" s="233"/>
      <c r="AF531" s="233"/>
      <c r="AG531" s="233"/>
      <c r="AH531" s="233"/>
      <c r="AI531" s="233"/>
      <c r="AJ531" s="233"/>
      <c r="AK531" s="233"/>
      <c r="AL531" s="233"/>
    </row>
    <row r="532" spans="2:38" s="232" customFormat="1" ht="63.75">
      <c r="B532" s="26" t="s">
        <v>1757</v>
      </c>
      <c r="C532" s="33" t="s">
        <v>14</v>
      </c>
      <c r="D532" s="272" t="s">
        <v>826</v>
      </c>
      <c r="E532" s="273" t="s">
        <v>827</v>
      </c>
      <c r="F532" s="157" t="s">
        <v>361</v>
      </c>
      <c r="G532" s="10" t="s">
        <v>362</v>
      </c>
      <c r="H532" s="34" t="s">
        <v>257</v>
      </c>
      <c r="I532" s="35">
        <v>0</v>
      </c>
      <c r="J532" s="43">
        <v>470000000</v>
      </c>
      <c r="K532" s="23" t="s">
        <v>55</v>
      </c>
      <c r="L532" s="38" t="s">
        <v>462</v>
      </c>
      <c r="M532" s="3" t="s">
        <v>57</v>
      </c>
      <c r="N532" s="36" t="s">
        <v>26</v>
      </c>
      <c r="O532" s="34" t="s">
        <v>1672</v>
      </c>
      <c r="P532" s="34" t="s">
        <v>59</v>
      </c>
      <c r="Q532" s="37" t="s">
        <v>74</v>
      </c>
      <c r="R532" s="34" t="s">
        <v>36</v>
      </c>
      <c r="S532" s="28">
        <v>3</v>
      </c>
      <c r="T532" s="156">
        <v>27400</v>
      </c>
      <c r="U532" s="242">
        <v>82200</v>
      </c>
      <c r="V532" s="243">
        <f t="shared" si="16"/>
        <v>92064.00000000001</v>
      </c>
      <c r="W532" s="32" t="s">
        <v>107</v>
      </c>
      <c r="X532" s="39" t="s">
        <v>63</v>
      </c>
      <c r="Y532" s="39"/>
      <c r="Z532" s="233"/>
      <c r="AA532" s="233"/>
      <c r="AB532" s="233"/>
      <c r="AC532" s="233"/>
      <c r="AD532" s="233"/>
      <c r="AE532" s="233"/>
      <c r="AF532" s="233"/>
      <c r="AG532" s="233"/>
      <c r="AH532" s="233"/>
      <c r="AI532" s="233"/>
      <c r="AJ532" s="233"/>
      <c r="AK532" s="233"/>
      <c r="AL532" s="233"/>
    </row>
    <row r="533" spans="2:38" s="232" customFormat="1" ht="63.75">
      <c r="B533" s="26" t="s">
        <v>1758</v>
      </c>
      <c r="C533" s="33" t="s">
        <v>14</v>
      </c>
      <c r="D533" s="13" t="s">
        <v>1642</v>
      </c>
      <c r="E533" s="13" t="s">
        <v>1647</v>
      </c>
      <c r="F533" s="13" t="s">
        <v>1648</v>
      </c>
      <c r="G533" s="10" t="s">
        <v>366</v>
      </c>
      <c r="H533" s="34" t="s">
        <v>257</v>
      </c>
      <c r="I533" s="35">
        <v>0</v>
      </c>
      <c r="J533" s="43">
        <v>470000000</v>
      </c>
      <c r="K533" s="23" t="s">
        <v>55</v>
      </c>
      <c r="L533" s="38" t="s">
        <v>462</v>
      </c>
      <c r="M533" s="3" t="s">
        <v>57</v>
      </c>
      <c r="N533" s="36" t="s">
        <v>26</v>
      </c>
      <c r="O533" s="34" t="s">
        <v>772</v>
      </c>
      <c r="P533" s="34" t="s">
        <v>59</v>
      </c>
      <c r="Q533" s="37" t="s">
        <v>191</v>
      </c>
      <c r="R533" s="34" t="s">
        <v>192</v>
      </c>
      <c r="S533" s="28">
        <v>2</v>
      </c>
      <c r="T533" s="156">
        <v>45300</v>
      </c>
      <c r="U533" s="242">
        <f aca="true" t="shared" si="17" ref="U533:U539">S533*T533</f>
        <v>90600</v>
      </c>
      <c r="V533" s="243">
        <f t="shared" si="16"/>
        <v>101472.00000000001</v>
      </c>
      <c r="W533" s="32" t="s">
        <v>107</v>
      </c>
      <c r="X533" s="40" t="s">
        <v>63</v>
      </c>
      <c r="Y533" s="40"/>
      <c r="Z533" s="233"/>
      <c r="AA533" s="233"/>
      <c r="AB533" s="233"/>
      <c r="AC533" s="233"/>
      <c r="AD533" s="233"/>
      <c r="AE533" s="233"/>
      <c r="AF533" s="233"/>
      <c r="AG533" s="233"/>
      <c r="AH533" s="233"/>
      <c r="AI533" s="233"/>
      <c r="AJ533" s="233"/>
      <c r="AK533" s="233"/>
      <c r="AL533" s="233"/>
    </row>
    <row r="534" spans="2:38" s="232" customFormat="1" ht="63.75">
      <c r="B534" s="26" t="s">
        <v>1759</v>
      </c>
      <c r="C534" s="33" t="s">
        <v>14</v>
      </c>
      <c r="D534" s="279" t="s">
        <v>831</v>
      </c>
      <c r="E534" s="286" t="s">
        <v>832</v>
      </c>
      <c r="F534" s="286" t="s">
        <v>833</v>
      </c>
      <c r="G534" s="10" t="s">
        <v>834</v>
      </c>
      <c r="H534" s="34" t="s">
        <v>257</v>
      </c>
      <c r="I534" s="35">
        <v>0</v>
      </c>
      <c r="J534" s="43">
        <v>470000000</v>
      </c>
      <c r="K534" s="23" t="s">
        <v>55</v>
      </c>
      <c r="L534" s="38" t="s">
        <v>462</v>
      </c>
      <c r="M534" s="3" t="s">
        <v>57</v>
      </c>
      <c r="N534" s="36" t="s">
        <v>26</v>
      </c>
      <c r="O534" s="34" t="s">
        <v>772</v>
      </c>
      <c r="P534" s="34" t="s">
        <v>59</v>
      </c>
      <c r="Q534" s="37" t="s">
        <v>74</v>
      </c>
      <c r="R534" s="34" t="s">
        <v>36</v>
      </c>
      <c r="S534" s="28">
        <v>1</v>
      </c>
      <c r="T534" s="156">
        <v>4500</v>
      </c>
      <c r="U534" s="243">
        <f t="shared" si="17"/>
        <v>4500</v>
      </c>
      <c r="V534" s="243">
        <f t="shared" si="16"/>
        <v>5040.000000000001</v>
      </c>
      <c r="W534" s="32" t="s">
        <v>107</v>
      </c>
      <c r="X534" s="40" t="s">
        <v>63</v>
      </c>
      <c r="Y534" s="40"/>
      <c r="Z534" s="233"/>
      <c r="AA534" s="233"/>
      <c r="AB534" s="233"/>
      <c r="AC534" s="233"/>
      <c r="AD534" s="233"/>
      <c r="AE534" s="233"/>
      <c r="AF534" s="233"/>
      <c r="AG534" s="233"/>
      <c r="AH534" s="233"/>
      <c r="AI534" s="233"/>
      <c r="AJ534" s="233"/>
      <c r="AK534" s="233"/>
      <c r="AL534" s="233"/>
    </row>
    <row r="535" spans="2:38" s="232" customFormat="1" ht="63.75">
      <c r="B535" s="26" t="s">
        <v>1760</v>
      </c>
      <c r="C535" s="33" t="s">
        <v>14</v>
      </c>
      <c r="D535" s="287" t="s">
        <v>837</v>
      </c>
      <c r="E535" s="65" t="s">
        <v>836</v>
      </c>
      <c r="F535" s="65" t="s">
        <v>1682</v>
      </c>
      <c r="G535" s="34" t="s">
        <v>1678</v>
      </c>
      <c r="H535" s="34" t="s">
        <v>54</v>
      </c>
      <c r="I535" s="35">
        <v>0</v>
      </c>
      <c r="J535" s="43">
        <v>470000000</v>
      </c>
      <c r="K535" s="23" t="s">
        <v>55</v>
      </c>
      <c r="L535" s="38" t="s">
        <v>360</v>
      </c>
      <c r="M535" s="3" t="s">
        <v>57</v>
      </c>
      <c r="N535" s="36" t="s">
        <v>26</v>
      </c>
      <c r="O535" s="34" t="s">
        <v>706</v>
      </c>
      <c r="P535" s="34" t="s">
        <v>59</v>
      </c>
      <c r="Q535" s="37" t="s">
        <v>74</v>
      </c>
      <c r="R535" s="34" t="s">
        <v>36</v>
      </c>
      <c r="S535" s="28">
        <v>198</v>
      </c>
      <c r="T535" s="156">
        <v>112000</v>
      </c>
      <c r="U535" s="243">
        <f t="shared" si="17"/>
        <v>22176000</v>
      </c>
      <c r="V535" s="243">
        <f>U535*1.12</f>
        <v>24837120.000000004</v>
      </c>
      <c r="W535" s="32" t="s">
        <v>107</v>
      </c>
      <c r="X535" s="40" t="s">
        <v>63</v>
      </c>
      <c r="Y535" s="40"/>
      <c r="Z535" s="233"/>
      <c r="AA535" s="233"/>
      <c r="AB535" s="233"/>
      <c r="AC535" s="233"/>
      <c r="AD535" s="233"/>
      <c r="AE535" s="233"/>
      <c r="AF535" s="233"/>
      <c r="AG535" s="233"/>
      <c r="AH535" s="233"/>
      <c r="AI535" s="233"/>
      <c r="AJ535" s="233"/>
      <c r="AK535" s="233"/>
      <c r="AL535" s="233"/>
    </row>
    <row r="536" spans="2:38" s="232" customFormat="1" ht="63.75">
      <c r="B536" s="26" t="s">
        <v>1761</v>
      </c>
      <c r="C536" s="33" t="s">
        <v>14</v>
      </c>
      <c r="D536" s="287" t="s">
        <v>835</v>
      </c>
      <c r="E536" s="65" t="s">
        <v>836</v>
      </c>
      <c r="F536" s="65" t="s">
        <v>1677</v>
      </c>
      <c r="G536" s="34" t="s">
        <v>1679</v>
      </c>
      <c r="H536" s="34" t="s">
        <v>54</v>
      </c>
      <c r="I536" s="35">
        <v>0</v>
      </c>
      <c r="J536" s="43">
        <v>470000000</v>
      </c>
      <c r="K536" s="23" t="s">
        <v>55</v>
      </c>
      <c r="L536" s="38" t="s">
        <v>360</v>
      </c>
      <c r="M536" s="3" t="s">
        <v>57</v>
      </c>
      <c r="N536" s="36" t="s">
        <v>26</v>
      </c>
      <c r="O536" s="34" t="s">
        <v>706</v>
      </c>
      <c r="P536" s="34" t="s">
        <v>59</v>
      </c>
      <c r="Q536" s="37" t="s">
        <v>74</v>
      </c>
      <c r="R536" s="34" t="s">
        <v>36</v>
      </c>
      <c r="S536" s="28">
        <v>30</v>
      </c>
      <c r="T536" s="156">
        <v>42623</v>
      </c>
      <c r="U536" s="243">
        <f t="shared" si="17"/>
        <v>1278690</v>
      </c>
      <c r="V536" s="243">
        <f>U536*1.12</f>
        <v>1432132.8</v>
      </c>
      <c r="W536" s="32" t="s">
        <v>107</v>
      </c>
      <c r="X536" s="40" t="s">
        <v>63</v>
      </c>
      <c r="Y536" s="40"/>
      <c r="Z536" s="233"/>
      <c r="AA536" s="233"/>
      <c r="AB536" s="233"/>
      <c r="AC536" s="233"/>
      <c r="AD536" s="233"/>
      <c r="AE536" s="233"/>
      <c r="AF536" s="233"/>
      <c r="AG536" s="233"/>
      <c r="AH536" s="233"/>
      <c r="AI536" s="233"/>
      <c r="AJ536" s="233"/>
      <c r="AK536" s="233"/>
      <c r="AL536" s="233"/>
    </row>
    <row r="537" spans="2:38" s="232" customFormat="1" ht="63.75">
      <c r="B537" s="26" t="s">
        <v>1762</v>
      </c>
      <c r="C537" s="33" t="s">
        <v>14</v>
      </c>
      <c r="D537" s="287" t="s">
        <v>837</v>
      </c>
      <c r="E537" s="65" t="s">
        <v>836</v>
      </c>
      <c r="F537" s="65" t="s">
        <v>1682</v>
      </c>
      <c r="G537" s="34" t="s">
        <v>1680</v>
      </c>
      <c r="H537" s="34" t="s">
        <v>54</v>
      </c>
      <c r="I537" s="35">
        <v>0</v>
      </c>
      <c r="J537" s="43">
        <v>470000000</v>
      </c>
      <c r="K537" s="23" t="s">
        <v>55</v>
      </c>
      <c r="L537" s="38" t="s">
        <v>360</v>
      </c>
      <c r="M537" s="3" t="s">
        <v>57</v>
      </c>
      <c r="N537" s="36" t="s">
        <v>26</v>
      </c>
      <c r="O537" s="34" t="s">
        <v>706</v>
      </c>
      <c r="P537" s="34" t="s">
        <v>59</v>
      </c>
      <c r="Q537" s="37" t="s">
        <v>74</v>
      </c>
      <c r="R537" s="34" t="s">
        <v>36</v>
      </c>
      <c r="S537" s="28">
        <v>100</v>
      </c>
      <c r="T537" s="156">
        <v>95541</v>
      </c>
      <c r="U537" s="243">
        <f t="shared" si="17"/>
        <v>9554100</v>
      </c>
      <c r="V537" s="243">
        <f>U537*1.12</f>
        <v>10700592.000000002</v>
      </c>
      <c r="W537" s="32" t="s">
        <v>107</v>
      </c>
      <c r="X537" s="40" t="s">
        <v>63</v>
      </c>
      <c r="Y537" s="40"/>
      <c r="Z537" s="233"/>
      <c r="AA537" s="233"/>
      <c r="AB537" s="233"/>
      <c r="AC537" s="233"/>
      <c r="AD537" s="233"/>
      <c r="AE537" s="233"/>
      <c r="AF537" s="233"/>
      <c r="AG537" s="233"/>
      <c r="AH537" s="233"/>
      <c r="AI537" s="233"/>
      <c r="AJ537" s="233"/>
      <c r="AK537" s="233"/>
      <c r="AL537" s="233"/>
    </row>
    <row r="538" spans="2:38" s="232" customFormat="1" ht="63.75">
      <c r="B538" s="26" t="s">
        <v>1763</v>
      </c>
      <c r="C538" s="33" t="s">
        <v>14</v>
      </c>
      <c r="D538" s="287" t="s">
        <v>835</v>
      </c>
      <c r="E538" s="65" t="s">
        <v>836</v>
      </c>
      <c r="F538" s="65" t="s">
        <v>1677</v>
      </c>
      <c r="G538" s="34" t="s">
        <v>1681</v>
      </c>
      <c r="H538" s="34" t="s">
        <v>54</v>
      </c>
      <c r="I538" s="35">
        <v>0</v>
      </c>
      <c r="J538" s="43">
        <v>470000000</v>
      </c>
      <c r="K538" s="23" t="s">
        <v>55</v>
      </c>
      <c r="L538" s="38" t="s">
        <v>360</v>
      </c>
      <c r="M538" s="3" t="s">
        <v>57</v>
      </c>
      <c r="N538" s="36" t="s">
        <v>26</v>
      </c>
      <c r="O538" s="34" t="s">
        <v>706</v>
      </c>
      <c r="P538" s="34" t="s">
        <v>59</v>
      </c>
      <c r="Q538" s="37" t="s">
        <v>74</v>
      </c>
      <c r="R538" s="34" t="s">
        <v>36</v>
      </c>
      <c r="S538" s="28">
        <v>365</v>
      </c>
      <c r="T538" s="156">
        <v>22741</v>
      </c>
      <c r="U538" s="243">
        <f t="shared" si="17"/>
        <v>8300465</v>
      </c>
      <c r="V538" s="243">
        <f>U538*1.12</f>
        <v>9296520.8</v>
      </c>
      <c r="W538" s="32" t="s">
        <v>107</v>
      </c>
      <c r="X538" s="40" t="s">
        <v>63</v>
      </c>
      <c r="Y538" s="40"/>
      <c r="Z538" s="233"/>
      <c r="AA538" s="233"/>
      <c r="AB538" s="233"/>
      <c r="AC538" s="233"/>
      <c r="AD538" s="233"/>
      <c r="AE538" s="233"/>
      <c r="AF538" s="233"/>
      <c r="AG538" s="233"/>
      <c r="AH538" s="233"/>
      <c r="AI538" s="233"/>
      <c r="AJ538" s="233"/>
      <c r="AK538" s="233"/>
      <c r="AL538" s="233"/>
    </row>
    <row r="539" spans="2:38" s="232" customFormat="1" ht="63.75">
      <c r="B539" s="26" t="s">
        <v>1764</v>
      </c>
      <c r="C539" s="34" t="s">
        <v>327</v>
      </c>
      <c r="D539" s="288" t="s">
        <v>786</v>
      </c>
      <c r="E539" s="279" t="s">
        <v>792</v>
      </c>
      <c r="F539" s="134" t="s">
        <v>430</v>
      </c>
      <c r="G539" s="134"/>
      <c r="H539" s="44" t="s">
        <v>54</v>
      </c>
      <c r="I539" s="35">
        <v>0</v>
      </c>
      <c r="J539" s="41">
        <v>470000000</v>
      </c>
      <c r="K539" s="23" t="s">
        <v>55</v>
      </c>
      <c r="L539" s="135" t="s">
        <v>428</v>
      </c>
      <c r="M539" s="3" t="s">
        <v>57</v>
      </c>
      <c r="N539" s="36" t="s">
        <v>26</v>
      </c>
      <c r="O539" s="34" t="s">
        <v>429</v>
      </c>
      <c r="P539" s="34" t="s">
        <v>59</v>
      </c>
      <c r="Q539" s="164" t="s">
        <v>60</v>
      </c>
      <c r="R539" s="34" t="s">
        <v>61</v>
      </c>
      <c r="S539" s="153">
        <v>0.1</v>
      </c>
      <c r="T539" s="289">
        <v>1456250</v>
      </c>
      <c r="U539" s="244">
        <f t="shared" si="17"/>
        <v>145625</v>
      </c>
      <c r="V539" s="243">
        <f>U539*1.12</f>
        <v>163100.00000000003</v>
      </c>
      <c r="W539" s="32" t="s">
        <v>107</v>
      </c>
      <c r="X539" s="39" t="s">
        <v>63</v>
      </c>
      <c r="Y539" s="39"/>
      <c r="Z539" s="44"/>
      <c r="AA539" s="233"/>
      <c r="AB539" s="233"/>
      <c r="AC539" s="233"/>
      <c r="AD539" s="233"/>
      <c r="AE539" s="233"/>
      <c r="AF539" s="233"/>
      <c r="AG539" s="233"/>
      <c r="AH539" s="233"/>
      <c r="AI539" s="233"/>
      <c r="AJ539" s="233"/>
      <c r="AK539" s="233"/>
      <c r="AL539" s="233"/>
    </row>
    <row r="540" spans="2:38" s="232" customFormat="1" ht="63.75">
      <c r="B540" s="26" t="s">
        <v>1765</v>
      </c>
      <c r="C540" s="33" t="s">
        <v>14</v>
      </c>
      <c r="D540" s="288" t="s">
        <v>787</v>
      </c>
      <c r="E540" s="279" t="s">
        <v>792</v>
      </c>
      <c r="F540" s="134" t="s">
        <v>431</v>
      </c>
      <c r="G540" s="134"/>
      <c r="H540" s="44" t="s">
        <v>54</v>
      </c>
      <c r="I540" s="35">
        <v>0</v>
      </c>
      <c r="J540" s="41">
        <v>470000000</v>
      </c>
      <c r="K540" s="23" t="s">
        <v>55</v>
      </c>
      <c r="L540" s="135" t="s">
        <v>428</v>
      </c>
      <c r="M540" s="3" t="s">
        <v>57</v>
      </c>
      <c r="N540" s="36" t="s">
        <v>26</v>
      </c>
      <c r="O540" s="34" t="s">
        <v>429</v>
      </c>
      <c r="P540" s="34" t="s">
        <v>59</v>
      </c>
      <c r="Q540" s="164" t="s">
        <v>60</v>
      </c>
      <c r="R540" s="34" t="s">
        <v>61</v>
      </c>
      <c r="S540" s="153">
        <v>0.1</v>
      </c>
      <c r="T540" s="289">
        <v>2275000</v>
      </c>
      <c r="U540" s="244">
        <f aca="true" t="shared" si="18" ref="U540:U562">S540*T540</f>
        <v>227500</v>
      </c>
      <c r="V540" s="243">
        <f aca="true" t="shared" si="19" ref="V540:V566">U540*1.12</f>
        <v>254800.00000000003</v>
      </c>
      <c r="W540" s="32" t="s">
        <v>107</v>
      </c>
      <c r="X540" s="39" t="s">
        <v>63</v>
      </c>
      <c r="Y540" s="40"/>
      <c r="Z540" s="233"/>
      <c r="AA540" s="233"/>
      <c r="AB540" s="233"/>
      <c r="AC540" s="233"/>
      <c r="AD540" s="233"/>
      <c r="AE540" s="233"/>
      <c r="AF540" s="233"/>
      <c r="AG540" s="233"/>
      <c r="AH540" s="233"/>
      <c r="AI540" s="233"/>
      <c r="AJ540" s="233"/>
      <c r="AK540" s="233"/>
      <c r="AL540" s="233"/>
    </row>
    <row r="541" spans="2:38" s="232" customFormat="1" ht="63.75">
      <c r="B541" s="26" t="s">
        <v>1766</v>
      </c>
      <c r="C541" s="33" t="s">
        <v>14</v>
      </c>
      <c r="D541" s="19" t="s">
        <v>788</v>
      </c>
      <c r="E541" s="279" t="s">
        <v>792</v>
      </c>
      <c r="F541" s="19" t="s">
        <v>1686</v>
      </c>
      <c r="G541" s="134" t="s">
        <v>1687</v>
      </c>
      <c r="H541" s="44" t="s">
        <v>54</v>
      </c>
      <c r="I541" s="35">
        <v>0</v>
      </c>
      <c r="J541" s="41">
        <v>470000000</v>
      </c>
      <c r="K541" s="23" t="s">
        <v>55</v>
      </c>
      <c r="L541" s="135" t="s">
        <v>428</v>
      </c>
      <c r="M541" s="3" t="s">
        <v>57</v>
      </c>
      <c r="N541" s="36" t="s">
        <v>26</v>
      </c>
      <c r="O541" s="34" t="s">
        <v>429</v>
      </c>
      <c r="P541" s="34" t="s">
        <v>59</v>
      </c>
      <c r="Q541" s="164" t="s">
        <v>60</v>
      </c>
      <c r="R541" s="34" t="s">
        <v>61</v>
      </c>
      <c r="S541" s="153">
        <v>0.1</v>
      </c>
      <c r="T541" s="289">
        <v>1245630.6</v>
      </c>
      <c r="U541" s="244">
        <f t="shared" si="18"/>
        <v>124563.06000000001</v>
      </c>
      <c r="V541" s="243">
        <f t="shared" si="19"/>
        <v>139510.62720000002</v>
      </c>
      <c r="W541" s="32" t="s">
        <v>107</v>
      </c>
      <c r="X541" s="39" t="s">
        <v>63</v>
      </c>
      <c r="Y541" s="40"/>
      <c r="Z541" s="233"/>
      <c r="AA541" s="233"/>
      <c r="AB541" s="233"/>
      <c r="AC541" s="233"/>
      <c r="AD541" s="233"/>
      <c r="AE541" s="233"/>
      <c r="AF541" s="233"/>
      <c r="AG541" s="233"/>
      <c r="AH541" s="233"/>
      <c r="AI541" s="233"/>
      <c r="AJ541" s="233"/>
      <c r="AK541" s="233"/>
      <c r="AL541" s="233"/>
    </row>
    <row r="542" spans="2:38" s="232" customFormat="1" ht="63.75">
      <c r="B542" s="26" t="s">
        <v>1767</v>
      </c>
      <c r="C542" s="33" t="s">
        <v>14</v>
      </c>
      <c r="D542" s="19" t="s">
        <v>789</v>
      </c>
      <c r="E542" s="279" t="s">
        <v>792</v>
      </c>
      <c r="F542" s="19" t="s">
        <v>1688</v>
      </c>
      <c r="G542" s="134" t="s">
        <v>1689</v>
      </c>
      <c r="H542" s="44" t="s">
        <v>54</v>
      </c>
      <c r="I542" s="35">
        <v>0</v>
      </c>
      <c r="J542" s="41">
        <v>470000000</v>
      </c>
      <c r="K542" s="23" t="s">
        <v>55</v>
      </c>
      <c r="L542" s="135" t="s">
        <v>428</v>
      </c>
      <c r="M542" s="3" t="s">
        <v>57</v>
      </c>
      <c r="N542" s="36" t="s">
        <v>26</v>
      </c>
      <c r="O542" s="34" t="s">
        <v>429</v>
      </c>
      <c r="P542" s="34" t="s">
        <v>59</v>
      </c>
      <c r="Q542" s="164" t="s">
        <v>60</v>
      </c>
      <c r="R542" s="34" t="s">
        <v>61</v>
      </c>
      <c r="S542" s="145">
        <v>0.15</v>
      </c>
      <c r="T542" s="289">
        <v>1827885</v>
      </c>
      <c r="U542" s="244">
        <f t="shared" si="18"/>
        <v>274182.75</v>
      </c>
      <c r="V542" s="243">
        <f t="shared" si="19"/>
        <v>307084.68000000005</v>
      </c>
      <c r="W542" s="32" t="s">
        <v>107</v>
      </c>
      <c r="X542" s="39" t="s">
        <v>63</v>
      </c>
      <c r="Y542" s="40"/>
      <c r="Z542" s="233"/>
      <c r="AA542" s="233"/>
      <c r="AB542" s="233"/>
      <c r="AC542" s="233"/>
      <c r="AD542" s="233"/>
      <c r="AE542" s="233"/>
      <c r="AF542" s="233"/>
      <c r="AG542" s="233"/>
      <c r="AH542" s="233"/>
      <c r="AI542" s="233"/>
      <c r="AJ542" s="233"/>
      <c r="AK542" s="233"/>
      <c r="AL542" s="233"/>
    </row>
    <row r="543" spans="2:38" s="232" customFormat="1" ht="63.75">
      <c r="B543" s="26" t="s">
        <v>1768</v>
      </c>
      <c r="C543" s="33" t="s">
        <v>14</v>
      </c>
      <c r="D543" s="19" t="s">
        <v>790</v>
      </c>
      <c r="E543" s="279" t="s">
        <v>792</v>
      </c>
      <c r="F543" s="19" t="s">
        <v>1690</v>
      </c>
      <c r="G543" s="134" t="s">
        <v>1691</v>
      </c>
      <c r="H543" s="44" t="s">
        <v>54</v>
      </c>
      <c r="I543" s="35">
        <v>0</v>
      </c>
      <c r="J543" s="41">
        <v>470000000</v>
      </c>
      <c r="K543" s="23" t="s">
        <v>55</v>
      </c>
      <c r="L543" s="135" t="s">
        <v>428</v>
      </c>
      <c r="M543" s="3" t="s">
        <v>57</v>
      </c>
      <c r="N543" s="36" t="s">
        <v>26</v>
      </c>
      <c r="O543" s="34" t="s">
        <v>429</v>
      </c>
      <c r="P543" s="34" t="s">
        <v>59</v>
      </c>
      <c r="Q543" s="164" t="s">
        <v>60</v>
      </c>
      <c r="R543" s="34" t="s">
        <v>61</v>
      </c>
      <c r="S543" s="145">
        <v>0.25</v>
      </c>
      <c r="T543" s="289">
        <v>2462650</v>
      </c>
      <c r="U543" s="244">
        <f t="shared" si="18"/>
        <v>615662.5</v>
      </c>
      <c r="V543" s="243">
        <f t="shared" si="19"/>
        <v>689542.0000000001</v>
      </c>
      <c r="W543" s="32" t="s">
        <v>107</v>
      </c>
      <c r="X543" s="39" t="s">
        <v>63</v>
      </c>
      <c r="Y543" s="40"/>
      <c r="Z543" s="233"/>
      <c r="AA543" s="233"/>
      <c r="AB543" s="233"/>
      <c r="AC543" s="233"/>
      <c r="AD543" s="233"/>
      <c r="AE543" s="233"/>
      <c r="AF543" s="233"/>
      <c r="AG543" s="233"/>
      <c r="AH543" s="233"/>
      <c r="AI543" s="233"/>
      <c r="AJ543" s="233"/>
      <c r="AK543" s="233"/>
      <c r="AL543" s="233"/>
    </row>
    <row r="544" spans="2:38" s="232" customFormat="1" ht="63.75">
      <c r="B544" s="26" t="s">
        <v>1769</v>
      </c>
      <c r="C544" s="33" t="s">
        <v>14</v>
      </c>
      <c r="D544" s="19" t="s">
        <v>791</v>
      </c>
      <c r="E544" s="279" t="s">
        <v>792</v>
      </c>
      <c r="F544" s="19" t="s">
        <v>1692</v>
      </c>
      <c r="G544" s="134"/>
      <c r="H544" s="44" t="s">
        <v>54</v>
      </c>
      <c r="I544" s="35">
        <v>0</v>
      </c>
      <c r="J544" s="41">
        <v>470000000</v>
      </c>
      <c r="K544" s="23" t="s">
        <v>55</v>
      </c>
      <c r="L544" s="135" t="s">
        <v>428</v>
      </c>
      <c r="M544" s="3" t="s">
        <v>57</v>
      </c>
      <c r="N544" s="36" t="s">
        <v>26</v>
      </c>
      <c r="O544" s="34" t="s">
        <v>429</v>
      </c>
      <c r="P544" s="34" t="s">
        <v>59</v>
      </c>
      <c r="Q544" s="164" t="s">
        <v>60</v>
      </c>
      <c r="R544" s="34" t="s">
        <v>61</v>
      </c>
      <c r="S544" s="145">
        <v>0.2</v>
      </c>
      <c r="T544" s="289">
        <v>552335</v>
      </c>
      <c r="U544" s="244">
        <f t="shared" si="18"/>
        <v>110467</v>
      </c>
      <c r="V544" s="243">
        <f t="shared" si="19"/>
        <v>123723.04000000001</v>
      </c>
      <c r="W544" s="32" t="s">
        <v>107</v>
      </c>
      <c r="X544" s="39" t="s">
        <v>63</v>
      </c>
      <c r="Y544" s="40"/>
      <c r="Z544" s="233"/>
      <c r="AA544" s="233"/>
      <c r="AB544" s="233"/>
      <c r="AC544" s="233"/>
      <c r="AD544" s="233"/>
      <c r="AE544" s="233"/>
      <c r="AF544" s="233"/>
      <c r="AG544" s="233"/>
      <c r="AH544" s="233"/>
      <c r="AI544" s="233"/>
      <c r="AJ544" s="233"/>
      <c r="AK544" s="233"/>
      <c r="AL544" s="233"/>
    </row>
    <row r="545" spans="2:38" s="232" customFormat="1" ht="63.75">
      <c r="B545" s="26" t="s">
        <v>1770</v>
      </c>
      <c r="C545" s="33" t="s">
        <v>14</v>
      </c>
      <c r="D545" s="19" t="s">
        <v>793</v>
      </c>
      <c r="E545" s="279" t="s">
        <v>792</v>
      </c>
      <c r="F545" s="279" t="s">
        <v>1693</v>
      </c>
      <c r="G545" s="290" t="s">
        <v>1694</v>
      </c>
      <c r="H545" s="44" t="s">
        <v>54</v>
      </c>
      <c r="I545" s="35">
        <v>0</v>
      </c>
      <c r="J545" s="41">
        <v>470000000</v>
      </c>
      <c r="K545" s="23" t="s">
        <v>55</v>
      </c>
      <c r="L545" s="135" t="s">
        <v>428</v>
      </c>
      <c r="M545" s="3" t="s">
        <v>57</v>
      </c>
      <c r="N545" s="36" t="s">
        <v>26</v>
      </c>
      <c r="O545" s="34" t="s">
        <v>371</v>
      </c>
      <c r="P545" s="34" t="s">
        <v>59</v>
      </c>
      <c r="Q545" s="164" t="s">
        <v>60</v>
      </c>
      <c r="R545" s="34" t="s">
        <v>61</v>
      </c>
      <c r="S545" s="167">
        <v>0.25</v>
      </c>
      <c r="T545" s="137">
        <v>654430</v>
      </c>
      <c r="U545" s="244">
        <f t="shared" si="18"/>
        <v>163607.5</v>
      </c>
      <c r="V545" s="243">
        <f t="shared" si="19"/>
        <v>183240.40000000002</v>
      </c>
      <c r="W545" s="32" t="s">
        <v>107</v>
      </c>
      <c r="X545" s="39" t="s">
        <v>63</v>
      </c>
      <c r="Y545" s="39"/>
      <c r="Z545" s="44"/>
      <c r="AA545" s="233"/>
      <c r="AB545" s="233"/>
      <c r="AC545" s="233"/>
      <c r="AD545" s="233"/>
      <c r="AE545" s="233"/>
      <c r="AF545" s="233"/>
      <c r="AG545" s="233"/>
      <c r="AH545" s="233"/>
      <c r="AI545" s="233"/>
      <c r="AJ545" s="233"/>
      <c r="AK545" s="233"/>
      <c r="AL545" s="233"/>
    </row>
    <row r="546" spans="2:38" s="232" customFormat="1" ht="63.75">
      <c r="B546" s="26" t="s">
        <v>1771</v>
      </c>
      <c r="C546" s="33" t="s">
        <v>14</v>
      </c>
      <c r="D546" s="19" t="s">
        <v>1695</v>
      </c>
      <c r="E546" s="279" t="s">
        <v>792</v>
      </c>
      <c r="F546" s="279" t="s">
        <v>1696</v>
      </c>
      <c r="G546" s="160" t="s">
        <v>1697</v>
      </c>
      <c r="H546" s="44" t="s">
        <v>54</v>
      </c>
      <c r="I546" s="35">
        <v>0</v>
      </c>
      <c r="J546" s="41">
        <v>470000000</v>
      </c>
      <c r="K546" s="23" t="s">
        <v>55</v>
      </c>
      <c r="L546" s="135" t="s">
        <v>428</v>
      </c>
      <c r="M546" s="3" t="s">
        <v>57</v>
      </c>
      <c r="N546" s="36" t="s">
        <v>26</v>
      </c>
      <c r="O546" s="34" t="s">
        <v>371</v>
      </c>
      <c r="P546" s="34" t="s">
        <v>59</v>
      </c>
      <c r="Q546" s="164" t="s">
        <v>60</v>
      </c>
      <c r="R546" s="34" t="s">
        <v>61</v>
      </c>
      <c r="S546" s="167">
        <v>0.6</v>
      </c>
      <c r="T546" s="137">
        <v>676490</v>
      </c>
      <c r="U546" s="244">
        <f t="shared" si="18"/>
        <v>405894</v>
      </c>
      <c r="V546" s="243">
        <f t="shared" si="19"/>
        <v>454601.28</v>
      </c>
      <c r="W546" s="32" t="s">
        <v>107</v>
      </c>
      <c r="X546" s="39" t="s">
        <v>63</v>
      </c>
      <c r="Y546" s="40"/>
      <c r="Z546" s="233"/>
      <c r="AA546" s="233"/>
      <c r="AB546" s="233"/>
      <c r="AC546" s="233"/>
      <c r="AD546" s="233"/>
      <c r="AE546" s="233"/>
      <c r="AF546" s="233"/>
      <c r="AG546" s="233"/>
      <c r="AH546" s="233"/>
      <c r="AI546" s="233"/>
      <c r="AJ546" s="233"/>
      <c r="AK546" s="233"/>
      <c r="AL546" s="233"/>
    </row>
    <row r="547" spans="2:38" s="232" customFormat="1" ht="63.75">
      <c r="B547" s="26" t="s">
        <v>1772</v>
      </c>
      <c r="C547" s="33" t="s">
        <v>14</v>
      </c>
      <c r="D547" s="19" t="s">
        <v>794</v>
      </c>
      <c r="E547" s="279" t="s">
        <v>792</v>
      </c>
      <c r="F547" s="279" t="s">
        <v>1698</v>
      </c>
      <c r="G547" s="160" t="s">
        <v>1699</v>
      </c>
      <c r="H547" s="44" t="s">
        <v>54</v>
      </c>
      <c r="I547" s="35">
        <v>0</v>
      </c>
      <c r="J547" s="41">
        <v>470000000</v>
      </c>
      <c r="K547" s="23" t="s">
        <v>55</v>
      </c>
      <c r="L547" s="135" t="s">
        <v>428</v>
      </c>
      <c r="M547" s="3" t="s">
        <v>57</v>
      </c>
      <c r="N547" s="36" t="s">
        <v>26</v>
      </c>
      <c r="O547" s="34" t="s">
        <v>371</v>
      </c>
      <c r="P547" s="34" t="s">
        <v>59</v>
      </c>
      <c r="Q547" s="164" t="s">
        <v>60</v>
      </c>
      <c r="R547" s="34" t="s">
        <v>61</v>
      </c>
      <c r="S547" s="167">
        <v>0.15</v>
      </c>
      <c r="T547" s="137">
        <v>766460</v>
      </c>
      <c r="U547" s="244">
        <f t="shared" si="18"/>
        <v>114969</v>
      </c>
      <c r="V547" s="243">
        <f t="shared" si="19"/>
        <v>128765.28000000001</v>
      </c>
      <c r="W547" s="32" t="s">
        <v>107</v>
      </c>
      <c r="X547" s="39" t="s">
        <v>63</v>
      </c>
      <c r="Y547" s="40"/>
      <c r="Z547" s="233"/>
      <c r="AA547" s="233"/>
      <c r="AB547" s="233"/>
      <c r="AC547" s="233"/>
      <c r="AD547" s="233"/>
      <c r="AE547" s="233"/>
      <c r="AF547" s="233"/>
      <c r="AG547" s="233"/>
      <c r="AH547" s="233"/>
      <c r="AI547" s="233"/>
      <c r="AJ547" s="233"/>
      <c r="AK547" s="233"/>
      <c r="AL547" s="233"/>
    </row>
    <row r="548" spans="2:38" s="232" customFormat="1" ht="63.75">
      <c r="B548" s="26" t="s">
        <v>1773</v>
      </c>
      <c r="C548" s="33" t="s">
        <v>14</v>
      </c>
      <c r="D548" s="19" t="s">
        <v>795</v>
      </c>
      <c r="E548" s="279" t="s">
        <v>792</v>
      </c>
      <c r="F548" s="279" t="s">
        <v>1700</v>
      </c>
      <c r="G548" s="160"/>
      <c r="H548" s="44" t="s">
        <v>54</v>
      </c>
      <c r="I548" s="35">
        <v>0</v>
      </c>
      <c r="J548" s="41">
        <v>470000000</v>
      </c>
      <c r="K548" s="23" t="s">
        <v>55</v>
      </c>
      <c r="L548" s="135" t="s">
        <v>428</v>
      </c>
      <c r="M548" s="3" t="s">
        <v>57</v>
      </c>
      <c r="N548" s="36" t="s">
        <v>26</v>
      </c>
      <c r="O548" s="34" t="s">
        <v>371</v>
      </c>
      <c r="P548" s="34" t="s">
        <v>59</v>
      </c>
      <c r="Q548" s="164" t="s">
        <v>60</v>
      </c>
      <c r="R548" s="34" t="s">
        <v>61</v>
      </c>
      <c r="S548" s="167">
        <v>0.25</v>
      </c>
      <c r="T548" s="137">
        <v>317000</v>
      </c>
      <c r="U548" s="244">
        <f t="shared" si="18"/>
        <v>79250</v>
      </c>
      <c r="V548" s="243">
        <f t="shared" si="19"/>
        <v>88760.00000000001</v>
      </c>
      <c r="W548" s="32" t="s">
        <v>107</v>
      </c>
      <c r="X548" s="39" t="s">
        <v>63</v>
      </c>
      <c r="Y548" s="61"/>
      <c r="Z548" s="233"/>
      <c r="AA548" s="233"/>
      <c r="AB548" s="233"/>
      <c r="AC548" s="233"/>
      <c r="AD548" s="233"/>
      <c r="AE548" s="233"/>
      <c r="AF548" s="233"/>
      <c r="AG548" s="233"/>
      <c r="AH548" s="233"/>
      <c r="AI548" s="233"/>
      <c r="AJ548" s="233"/>
      <c r="AK548" s="233"/>
      <c r="AL548" s="233"/>
    </row>
    <row r="549" spans="2:38" s="232" customFormat="1" ht="63.75">
      <c r="B549" s="26" t="s">
        <v>1774</v>
      </c>
      <c r="C549" s="33" t="s">
        <v>14</v>
      </c>
      <c r="D549" s="19" t="s">
        <v>796</v>
      </c>
      <c r="E549" s="279" t="s">
        <v>792</v>
      </c>
      <c r="F549" s="279" t="s">
        <v>1701</v>
      </c>
      <c r="G549" s="160" t="s">
        <v>1702</v>
      </c>
      <c r="H549" s="44" t="s">
        <v>54</v>
      </c>
      <c r="I549" s="35">
        <v>0</v>
      </c>
      <c r="J549" s="41">
        <v>470000000</v>
      </c>
      <c r="K549" s="23" t="s">
        <v>55</v>
      </c>
      <c r="L549" s="135" t="s">
        <v>428</v>
      </c>
      <c r="M549" s="3" t="s">
        <v>57</v>
      </c>
      <c r="N549" s="36" t="s">
        <v>26</v>
      </c>
      <c r="O549" s="34" t="s">
        <v>371</v>
      </c>
      <c r="P549" s="34" t="s">
        <v>59</v>
      </c>
      <c r="Q549" s="164" t="s">
        <v>60</v>
      </c>
      <c r="R549" s="34" t="s">
        <v>61</v>
      </c>
      <c r="S549" s="167">
        <v>0.5</v>
      </c>
      <c r="T549" s="137">
        <v>319000</v>
      </c>
      <c r="U549" s="244">
        <f t="shared" si="18"/>
        <v>159500</v>
      </c>
      <c r="V549" s="243">
        <f t="shared" si="19"/>
        <v>178640.00000000003</v>
      </c>
      <c r="W549" s="32" t="s">
        <v>107</v>
      </c>
      <c r="X549" s="39" t="s">
        <v>63</v>
      </c>
      <c r="Y549" s="61"/>
      <c r="Z549" s="233"/>
      <c r="AA549" s="233"/>
      <c r="AB549" s="233"/>
      <c r="AC549" s="233"/>
      <c r="AD549" s="233"/>
      <c r="AE549" s="233"/>
      <c r="AF549" s="233"/>
      <c r="AG549" s="233"/>
      <c r="AH549" s="233"/>
      <c r="AI549" s="233"/>
      <c r="AJ549" s="233"/>
      <c r="AK549" s="233"/>
      <c r="AL549" s="233"/>
    </row>
    <row r="550" spans="2:38" s="232" customFormat="1" ht="63.75">
      <c r="B550" s="26" t="s">
        <v>1775</v>
      </c>
      <c r="C550" s="33" t="s">
        <v>14</v>
      </c>
      <c r="D550" s="19" t="s">
        <v>799</v>
      </c>
      <c r="E550" s="279" t="s">
        <v>792</v>
      </c>
      <c r="F550" s="290" t="s">
        <v>800</v>
      </c>
      <c r="G550" s="170" t="s">
        <v>1703</v>
      </c>
      <c r="H550" s="44" t="s">
        <v>54</v>
      </c>
      <c r="I550" s="35">
        <v>0</v>
      </c>
      <c r="J550" s="41">
        <v>470000000</v>
      </c>
      <c r="K550" s="23" t="s">
        <v>55</v>
      </c>
      <c r="L550" s="135" t="s">
        <v>428</v>
      </c>
      <c r="M550" s="3" t="s">
        <v>57</v>
      </c>
      <c r="N550" s="36" t="s">
        <v>26</v>
      </c>
      <c r="O550" s="34" t="s">
        <v>429</v>
      </c>
      <c r="P550" s="34" t="s">
        <v>59</v>
      </c>
      <c r="Q550" s="164" t="s">
        <v>60</v>
      </c>
      <c r="R550" s="34" t="s">
        <v>61</v>
      </c>
      <c r="S550" s="168">
        <v>2.5</v>
      </c>
      <c r="T550" s="137">
        <v>2929684.6</v>
      </c>
      <c r="U550" s="244">
        <f t="shared" si="18"/>
        <v>7324211.5</v>
      </c>
      <c r="V550" s="243">
        <f t="shared" si="19"/>
        <v>8203116.880000001</v>
      </c>
      <c r="W550" s="32" t="s">
        <v>107</v>
      </c>
      <c r="X550" s="39" t="s">
        <v>63</v>
      </c>
      <c r="Y550" s="61"/>
      <c r="Z550" s="233"/>
      <c r="AA550" s="233"/>
      <c r="AB550" s="233"/>
      <c r="AC550" s="233"/>
      <c r="AD550" s="233"/>
      <c r="AE550" s="233"/>
      <c r="AF550" s="233"/>
      <c r="AG550" s="233"/>
      <c r="AH550" s="233"/>
      <c r="AI550" s="233"/>
      <c r="AJ550" s="233"/>
      <c r="AK550" s="233"/>
      <c r="AL550" s="233"/>
    </row>
    <row r="551" spans="2:38" s="232" customFormat="1" ht="63.75">
      <c r="B551" s="26" t="s">
        <v>1776</v>
      </c>
      <c r="C551" s="33" t="s">
        <v>14</v>
      </c>
      <c r="D551" s="19" t="s">
        <v>797</v>
      </c>
      <c r="E551" s="279" t="s">
        <v>792</v>
      </c>
      <c r="F551" s="19" t="s">
        <v>1704</v>
      </c>
      <c r="G551" s="170" t="s">
        <v>1705</v>
      </c>
      <c r="H551" s="44" t="s">
        <v>54</v>
      </c>
      <c r="I551" s="35">
        <v>0</v>
      </c>
      <c r="J551" s="41">
        <v>470000000</v>
      </c>
      <c r="K551" s="23" t="s">
        <v>55</v>
      </c>
      <c r="L551" s="135" t="s">
        <v>428</v>
      </c>
      <c r="M551" s="3" t="s">
        <v>57</v>
      </c>
      <c r="N551" s="36" t="s">
        <v>26</v>
      </c>
      <c r="O551" s="34" t="s">
        <v>429</v>
      </c>
      <c r="P551" s="34" t="s">
        <v>59</v>
      </c>
      <c r="Q551" s="164" t="s">
        <v>60</v>
      </c>
      <c r="R551" s="34" t="s">
        <v>61</v>
      </c>
      <c r="S551" s="167">
        <v>0.3</v>
      </c>
      <c r="T551" s="137">
        <v>381925.8</v>
      </c>
      <c r="U551" s="244">
        <f t="shared" si="18"/>
        <v>114577.73999999999</v>
      </c>
      <c r="V551" s="243">
        <f t="shared" si="19"/>
        <v>128327.06880000001</v>
      </c>
      <c r="W551" s="32" t="s">
        <v>107</v>
      </c>
      <c r="X551" s="39" t="s">
        <v>63</v>
      </c>
      <c r="Y551" s="61"/>
      <c r="Z551" s="233"/>
      <c r="AA551" s="233"/>
      <c r="AB551" s="233"/>
      <c r="AC551" s="233"/>
      <c r="AD551" s="233"/>
      <c r="AE551" s="233"/>
      <c r="AF551" s="233"/>
      <c r="AG551" s="233"/>
      <c r="AH551" s="233"/>
      <c r="AI551" s="233"/>
      <c r="AJ551" s="233"/>
      <c r="AK551" s="233"/>
      <c r="AL551" s="233"/>
    </row>
    <row r="552" spans="2:38" s="232" customFormat="1" ht="63.75">
      <c r="B552" s="26" t="s">
        <v>1777</v>
      </c>
      <c r="C552" s="33" t="s">
        <v>14</v>
      </c>
      <c r="D552" s="19" t="s">
        <v>798</v>
      </c>
      <c r="E552" s="279" t="s">
        <v>792</v>
      </c>
      <c r="F552" s="19" t="s">
        <v>1706</v>
      </c>
      <c r="G552" s="170" t="s">
        <v>1707</v>
      </c>
      <c r="H552" s="44" t="s">
        <v>54</v>
      </c>
      <c r="I552" s="35">
        <v>0</v>
      </c>
      <c r="J552" s="41">
        <v>470000000</v>
      </c>
      <c r="K552" s="23" t="s">
        <v>55</v>
      </c>
      <c r="L552" s="135" t="s">
        <v>428</v>
      </c>
      <c r="M552" s="3" t="s">
        <v>57</v>
      </c>
      <c r="N552" s="36" t="s">
        <v>26</v>
      </c>
      <c r="O552" s="34" t="s">
        <v>429</v>
      </c>
      <c r="P552" s="34" t="s">
        <v>59</v>
      </c>
      <c r="Q552" s="164" t="s">
        <v>60</v>
      </c>
      <c r="R552" s="34" t="s">
        <v>61</v>
      </c>
      <c r="S552" s="167">
        <v>0.85</v>
      </c>
      <c r="T552" s="137">
        <v>294479.3</v>
      </c>
      <c r="U552" s="244">
        <f t="shared" si="18"/>
        <v>250307.40499999997</v>
      </c>
      <c r="V552" s="243">
        <f t="shared" si="19"/>
        <v>280344.2936</v>
      </c>
      <c r="W552" s="32" t="s">
        <v>107</v>
      </c>
      <c r="X552" s="39" t="s">
        <v>63</v>
      </c>
      <c r="Y552" s="61"/>
      <c r="Z552" s="233"/>
      <c r="AA552" s="233"/>
      <c r="AB552" s="233"/>
      <c r="AC552" s="233"/>
      <c r="AD552" s="233"/>
      <c r="AE552" s="233"/>
      <c r="AF552" s="233"/>
      <c r="AG552" s="233"/>
      <c r="AH552" s="233"/>
      <c r="AI552" s="233"/>
      <c r="AJ552" s="233"/>
      <c r="AK552" s="233"/>
      <c r="AL552" s="233"/>
    </row>
    <row r="553" spans="2:38" s="232" customFormat="1" ht="63.75">
      <c r="B553" s="26" t="s">
        <v>1778</v>
      </c>
      <c r="C553" s="33" t="s">
        <v>14</v>
      </c>
      <c r="D553" s="19" t="s">
        <v>1708</v>
      </c>
      <c r="E553" s="279" t="s">
        <v>792</v>
      </c>
      <c r="F553" s="279" t="s">
        <v>1709</v>
      </c>
      <c r="G553" s="170" t="s">
        <v>1710</v>
      </c>
      <c r="H553" s="44" t="s">
        <v>54</v>
      </c>
      <c r="I553" s="35">
        <v>0</v>
      </c>
      <c r="J553" s="41">
        <v>470000000</v>
      </c>
      <c r="K553" s="23" t="s">
        <v>55</v>
      </c>
      <c r="L553" s="135" t="s">
        <v>428</v>
      </c>
      <c r="M553" s="3" t="s">
        <v>57</v>
      </c>
      <c r="N553" s="36" t="s">
        <v>26</v>
      </c>
      <c r="O553" s="34" t="s">
        <v>429</v>
      </c>
      <c r="P553" s="34" t="s">
        <v>59</v>
      </c>
      <c r="Q553" s="164" t="s">
        <v>60</v>
      </c>
      <c r="R553" s="34" t="s">
        <v>61</v>
      </c>
      <c r="S553" s="167">
        <v>1.7</v>
      </c>
      <c r="T553" s="137">
        <v>341975.2</v>
      </c>
      <c r="U553" s="244">
        <f t="shared" si="18"/>
        <v>581357.84</v>
      </c>
      <c r="V553" s="243">
        <f t="shared" si="19"/>
        <v>651120.7808000001</v>
      </c>
      <c r="W553" s="32" t="s">
        <v>107</v>
      </c>
      <c r="X553" s="39" t="s">
        <v>63</v>
      </c>
      <c r="Y553" s="61"/>
      <c r="Z553" s="233"/>
      <c r="AA553" s="233"/>
      <c r="AB553" s="233"/>
      <c r="AC553" s="233"/>
      <c r="AD553" s="233"/>
      <c r="AE553" s="233"/>
      <c r="AF553" s="233"/>
      <c r="AG553" s="233"/>
      <c r="AH553" s="233"/>
      <c r="AI553" s="233"/>
      <c r="AJ553" s="233"/>
      <c r="AK553" s="233"/>
      <c r="AL553" s="233"/>
    </row>
    <row r="554" spans="2:38" s="232" customFormat="1" ht="63.75">
      <c r="B554" s="26" t="s">
        <v>1779</v>
      </c>
      <c r="C554" s="33" t="s">
        <v>14</v>
      </c>
      <c r="D554" s="274" t="s">
        <v>801</v>
      </c>
      <c r="E554" s="10" t="s">
        <v>803</v>
      </c>
      <c r="F554" s="10" t="s">
        <v>804</v>
      </c>
      <c r="G554" s="10" t="s">
        <v>508</v>
      </c>
      <c r="H554" s="44" t="s">
        <v>257</v>
      </c>
      <c r="I554" s="35">
        <v>0</v>
      </c>
      <c r="J554" s="41">
        <v>470000000</v>
      </c>
      <c r="K554" s="23" t="s">
        <v>55</v>
      </c>
      <c r="L554" s="135" t="s">
        <v>510</v>
      </c>
      <c r="M554" s="3" t="s">
        <v>57</v>
      </c>
      <c r="N554" s="36" t="s">
        <v>26</v>
      </c>
      <c r="O554" s="34" t="s">
        <v>126</v>
      </c>
      <c r="P554" s="34" t="s">
        <v>59</v>
      </c>
      <c r="Q554" s="37" t="s">
        <v>74</v>
      </c>
      <c r="R554" s="34" t="s">
        <v>36</v>
      </c>
      <c r="S554" s="28">
        <v>20</v>
      </c>
      <c r="T554" s="156">
        <v>32954.2</v>
      </c>
      <c r="U554" s="203">
        <f t="shared" si="18"/>
        <v>659084</v>
      </c>
      <c r="V554" s="243">
        <f t="shared" si="19"/>
        <v>738174.0800000001</v>
      </c>
      <c r="W554" s="32" t="s">
        <v>107</v>
      </c>
      <c r="X554" s="39" t="s">
        <v>63</v>
      </c>
      <c r="Y554" s="61"/>
      <c r="Z554" s="233"/>
      <c r="AA554" s="233"/>
      <c r="AB554" s="233"/>
      <c r="AC554" s="233"/>
      <c r="AD554" s="233"/>
      <c r="AE554" s="233"/>
      <c r="AF554" s="233"/>
      <c r="AG554" s="233"/>
      <c r="AH554" s="233"/>
      <c r="AI554" s="233"/>
      <c r="AJ554" s="233"/>
      <c r="AK554" s="233"/>
      <c r="AL554" s="233"/>
    </row>
    <row r="555" spans="2:38" s="232" customFormat="1" ht="63.75">
      <c r="B555" s="26" t="s">
        <v>1780</v>
      </c>
      <c r="C555" s="34" t="s">
        <v>327</v>
      </c>
      <c r="D555" s="66" t="s">
        <v>802</v>
      </c>
      <c r="E555" s="157" t="s">
        <v>507</v>
      </c>
      <c r="F555" s="10" t="s">
        <v>509</v>
      </c>
      <c r="G555" s="10" t="s">
        <v>509</v>
      </c>
      <c r="H555" s="44" t="s">
        <v>257</v>
      </c>
      <c r="I555" s="35">
        <v>0</v>
      </c>
      <c r="J555" s="41">
        <v>470000000</v>
      </c>
      <c r="K555" s="23" t="s">
        <v>55</v>
      </c>
      <c r="L555" s="135" t="s">
        <v>510</v>
      </c>
      <c r="M555" s="3" t="s">
        <v>57</v>
      </c>
      <c r="N555" s="36" t="s">
        <v>26</v>
      </c>
      <c r="O555" s="34" t="s">
        <v>126</v>
      </c>
      <c r="P555" s="34" t="s">
        <v>59</v>
      </c>
      <c r="Q555" s="37" t="s">
        <v>74</v>
      </c>
      <c r="R555" s="34" t="s">
        <v>36</v>
      </c>
      <c r="S555" s="28">
        <v>4</v>
      </c>
      <c r="T555" s="156">
        <v>32954.2</v>
      </c>
      <c r="U555" s="203">
        <f t="shared" si="18"/>
        <v>131816.8</v>
      </c>
      <c r="V555" s="243">
        <f t="shared" si="19"/>
        <v>147634.816</v>
      </c>
      <c r="W555" s="32" t="s">
        <v>107</v>
      </c>
      <c r="X555" s="39" t="s">
        <v>63</v>
      </c>
      <c r="Y555" s="61"/>
      <c r="Z555" s="233"/>
      <c r="AA555" s="233"/>
      <c r="AB555" s="233"/>
      <c r="AC555" s="233"/>
      <c r="AD555" s="233"/>
      <c r="AE555" s="233"/>
      <c r="AF555" s="233"/>
      <c r="AG555" s="233"/>
      <c r="AH555" s="233"/>
      <c r="AI555" s="233"/>
      <c r="AJ555" s="233"/>
      <c r="AK555" s="233"/>
      <c r="AL555" s="233"/>
    </row>
    <row r="556" spans="2:38" s="232" customFormat="1" ht="63.75">
      <c r="B556" s="26" t="s">
        <v>1781</v>
      </c>
      <c r="C556" s="34" t="s">
        <v>327</v>
      </c>
      <c r="D556" s="159"/>
      <c r="E556" s="13" t="s">
        <v>582</v>
      </c>
      <c r="F556" s="193" t="s">
        <v>583</v>
      </c>
      <c r="G556" s="160"/>
      <c r="H556" s="44" t="s">
        <v>257</v>
      </c>
      <c r="I556" s="35">
        <v>0</v>
      </c>
      <c r="J556" s="41">
        <v>470000000</v>
      </c>
      <c r="K556" s="23" t="s">
        <v>55</v>
      </c>
      <c r="L556" s="135" t="s">
        <v>510</v>
      </c>
      <c r="M556" s="3" t="s">
        <v>57</v>
      </c>
      <c r="N556" s="36" t="s">
        <v>26</v>
      </c>
      <c r="O556" s="34" t="s">
        <v>126</v>
      </c>
      <c r="P556" s="34" t="s">
        <v>59</v>
      </c>
      <c r="Q556" s="37" t="s">
        <v>74</v>
      </c>
      <c r="R556" s="34" t="s">
        <v>36</v>
      </c>
      <c r="S556" s="28">
        <v>24</v>
      </c>
      <c r="T556" s="156">
        <v>5675</v>
      </c>
      <c r="U556" s="203">
        <f t="shared" si="18"/>
        <v>136200</v>
      </c>
      <c r="V556" s="243">
        <f t="shared" si="19"/>
        <v>152544</v>
      </c>
      <c r="W556" s="32" t="s">
        <v>107</v>
      </c>
      <c r="X556" s="39" t="s">
        <v>63</v>
      </c>
      <c r="Y556" s="61"/>
      <c r="Z556" s="233"/>
      <c r="AA556" s="233"/>
      <c r="AB556" s="233"/>
      <c r="AC556" s="233"/>
      <c r="AD556" s="233"/>
      <c r="AE556" s="233"/>
      <c r="AF556" s="233"/>
      <c r="AG556" s="233"/>
      <c r="AH556" s="233"/>
      <c r="AI556" s="233"/>
      <c r="AJ556" s="233"/>
      <c r="AK556" s="233"/>
      <c r="AL556" s="233"/>
    </row>
    <row r="557" spans="2:38" s="232" customFormat="1" ht="63.75">
      <c r="B557" s="26" t="s">
        <v>1782</v>
      </c>
      <c r="C557" s="34" t="s">
        <v>327</v>
      </c>
      <c r="D557" s="194"/>
      <c r="E557" s="32" t="s">
        <v>584</v>
      </c>
      <c r="F557" s="32" t="s">
        <v>585</v>
      </c>
      <c r="G557" s="32"/>
      <c r="H557" s="44" t="s">
        <v>257</v>
      </c>
      <c r="I557" s="35">
        <v>0</v>
      </c>
      <c r="J557" s="41">
        <v>470000000</v>
      </c>
      <c r="K557" s="23" t="s">
        <v>55</v>
      </c>
      <c r="L557" s="135" t="s">
        <v>360</v>
      </c>
      <c r="M557" s="3" t="s">
        <v>57</v>
      </c>
      <c r="N557" s="36" t="s">
        <v>26</v>
      </c>
      <c r="O557" s="34" t="s">
        <v>126</v>
      </c>
      <c r="P557" s="34" t="s">
        <v>59</v>
      </c>
      <c r="Q557" s="37" t="s">
        <v>199</v>
      </c>
      <c r="R557" s="42" t="s">
        <v>200</v>
      </c>
      <c r="S557" s="45">
        <v>100</v>
      </c>
      <c r="T557" s="137">
        <v>1950</v>
      </c>
      <c r="U557" s="203">
        <f t="shared" si="18"/>
        <v>195000</v>
      </c>
      <c r="V557" s="243">
        <f t="shared" si="19"/>
        <v>218400.00000000003</v>
      </c>
      <c r="W557" s="32" t="s">
        <v>107</v>
      </c>
      <c r="X557" s="39" t="s">
        <v>63</v>
      </c>
      <c r="Y557" s="61"/>
      <c r="Z557" s="233"/>
      <c r="AA557" s="233"/>
      <c r="AB557" s="233"/>
      <c r="AC557" s="233"/>
      <c r="AD557" s="233"/>
      <c r="AE557" s="233"/>
      <c r="AF557" s="233"/>
      <c r="AG557" s="233"/>
      <c r="AH557" s="233"/>
      <c r="AI557" s="233"/>
      <c r="AJ557" s="233"/>
      <c r="AK557" s="233"/>
      <c r="AL557" s="233"/>
    </row>
    <row r="558" spans="2:38" s="232" customFormat="1" ht="63.75">
      <c r="B558" s="26" t="s">
        <v>1783</v>
      </c>
      <c r="C558" s="34" t="s">
        <v>327</v>
      </c>
      <c r="D558" s="13" t="s">
        <v>586</v>
      </c>
      <c r="E558" s="13" t="s">
        <v>1711</v>
      </c>
      <c r="F558" s="13" t="s">
        <v>1712</v>
      </c>
      <c r="G558" s="34" t="s">
        <v>588</v>
      </c>
      <c r="H558" s="44" t="s">
        <v>257</v>
      </c>
      <c r="I558" s="35">
        <v>0</v>
      </c>
      <c r="J558" s="41">
        <v>470000000</v>
      </c>
      <c r="K558" s="23" t="s">
        <v>55</v>
      </c>
      <c r="L558" s="135" t="s">
        <v>462</v>
      </c>
      <c r="M558" s="3" t="s">
        <v>57</v>
      </c>
      <c r="N558" s="36" t="s">
        <v>26</v>
      </c>
      <c r="O558" s="34" t="s">
        <v>126</v>
      </c>
      <c r="P558" s="34" t="s">
        <v>59</v>
      </c>
      <c r="Q558" s="37" t="s">
        <v>74</v>
      </c>
      <c r="R558" s="34" t="s">
        <v>36</v>
      </c>
      <c r="S558" s="155">
        <v>20</v>
      </c>
      <c r="T558" s="137">
        <v>26450</v>
      </c>
      <c r="U558" s="203">
        <f t="shared" si="18"/>
        <v>529000</v>
      </c>
      <c r="V558" s="243">
        <f t="shared" si="19"/>
        <v>592480</v>
      </c>
      <c r="W558" s="32" t="s">
        <v>107</v>
      </c>
      <c r="X558" s="39" t="s">
        <v>63</v>
      </c>
      <c r="Y558" s="61"/>
      <c r="Z558" s="233"/>
      <c r="AA558" s="233"/>
      <c r="AB558" s="233"/>
      <c r="AC558" s="233"/>
      <c r="AD558" s="233"/>
      <c r="AE558" s="233"/>
      <c r="AF558" s="233"/>
      <c r="AG558" s="233"/>
      <c r="AH558" s="233"/>
      <c r="AI558" s="233"/>
      <c r="AJ558" s="233"/>
      <c r="AK558" s="233"/>
      <c r="AL558" s="233"/>
    </row>
    <row r="559" spans="2:38" s="232" customFormat="1" ht="63.75">
      <c r="B559" s="26" t="s">
        <v>1784</v>
      </c>
      <c r="C559" s="34" t="s">
        <v>327</v>
      </c>
      <c r="D559" s="13" t="s">
        <v>587</v>
      </c>
      <c r="E559" s="13" t="s">
        <v>1713</v>
      </c>
      <c r="F559" s="13" t="s">
        <v>1714</v>
      </c>
      <c r="G559" s="34" t="s">
        <v>1715</v>
      </c>
      <c r="H559" s="44" t="s">
        <v>257</v>
      </c>
      <c r="I559" s="35">
        <v>0</v>
      </c>
      <c r="J559" s="41">
        <v>470000000</v>
      </c>
      <c r="K559" s="23" t="s">
        <v>55</v>
      </c>
      <c r="L559" s="135" t="s">
        <v>462</v>
      </c>
      <c r="M559" s="3" t="s">
        <v>57</v>
      </c>
      <c r="N559" s="36" t="s">
        <v>26</v>
      </c>
      <c r="O559" s="34" t="s">
        <v>126</v>
      </c>
      <c r="P559" s="34" t="s">
        <v>59</v>
      </c>
      <c r="Q559" s="37" t="s">
        <v>74</v>
      </c>
      <c r="R559" s="34" t="s">
        <v>36</v>
      </c>
      <c r="S559" s="155">
        <v>5</v>
      </c>
      <c r="T559" s="137">
        <v>4556</v>
      </c>
      <c r="U559" s="203">
        <f t="shared" si="18"/>
        <v>22780</v>
      </c>
      <c r="V559" s="243">
        <f t="shared" si="19"/>
        <v>25513.600000000002</v>
      </c>
      <c r="W559" s="32" t="s">
        <v>107</v>
      </c>
      <c r="X559" s="39" t="s">
        <v>63</v>
      </c>
      <c r="Y559" s="61"/>
      <c r="Z559" s="233"/>
      <c r="AA559" s="233"/>
      <c r="AB559" s="233"/>
      <c r="AC559" s="233"/>
      <c r="AD559" s="233"/>
      <c r="AE559" s="233"/>
      <c r="AF559" s="233"/>
      <c r="AG559" s="233"/>
      <c r="AH559" s="233"/>
      <c r="AI559" s="233"/>
      <c r="AJ559" s="233"/>
      <c r="AK559" s="233"/>
      <c r="AL559" s="233"/>
    </row>
    <row r="560" spans="2:38" s="232" customFormat="1" ht="63.75">
      <c r="B560" s="26" t="s">
        <v>1785</v>
      </c>
      <c r="C560" s="34" t="s">
        <v>327</v>
      </c>
      <c r="D560" s="13" t="s">
        <v>587</v>
      </c>
      <c r="E560" s="13" t="s">
        <v>1713</v>
      </c>
      <c r="F560" s="13" t="s">
        <v>1714</v>
      </c>
      <c r="G560" s="34" t="s">
        <v>589</v>
      </c>
      <c r="H560" s="44" t="s">
        <v>257</v>
      </c>
      <c r="I560" s="35">
        <v>0</v>
      </c>
      <c r="J560" s="41">
        <v>470000000</v>
      </c>
      <c r="K560" s="23" t="s">
        <v>55</v>
      </c>
      <c r="L560" s="135" t="s">
        <v>462</v>
      </c>
      <c r="M560" s="3" t="s">
        <v>57</v>
      </c>
      <c r="N560" s="36" t="s">
        <v>26</v>
      </c>
      <c r="O560" s="34" t="s">
        <v>126</v>
      </c>
      <c r="P560" s="34" t="s">
        <v>59</v>
      </c>
      <c r="Q560" s="37" t="s">
        <v>74</v>
      </c>
      <c r="R560" s="34" t="s">
        <v>36</v>
      </c>
      <c r="S560" s="155">
        <v>5</v>
      </c>
      <c r="T560" s="137">
        <v>4836</v>
      </c>
      <c r="U560" s="203">
        <f t="shared" si="18"/>
        <v>24180</v>
      </c>
      <c r="V560" s="243">
        <f t="shared" si="19"/>
        <v>27081.600000000002</v>
      </c>
      <c r="W560" s="32" t="s">
        <v>107</v>
      </c>
      <c r="X560" s="39" t="s">
        <v>63</v>
      </c>
      <c r="Y560" s="61"/>
      <c r="Z560" s="233"/>
      <c r="AA560" s="233"/>
      <c r="AB560" s="233"/>
      <c r="AC560" s="233"/>
      <c r="AD560" s="233"/>
      <c r="AE560" s="233"/>
      <c r="AF560" s="233"/>
      <c r="AG560" s="233"/>
      <c r="AH560" s="233"/>
      <c r="AI560" s="233"/>
      <c r="AJ560" s="233"/>
      <c r="AK560" s="233"/>
      <c r="AL560" s="233"/>
    </row>
    <row r="561" spans="2:38" s="232" customFormat="1" ht="63.75">
      <c r="B561" s="26" t="s">
        <v>1786</v>
      </c>
      <c r="C561" s="34" t="s">
        <v>327</v>
      </c>
      <c r="D561" s="279" t="s">
        <v>590</v>
      </c>
      <c r="E561" s="10" t="s">
        <v>1716</v>
      </c>
      <c r="F561" s="10" t="s">
        <v>1717</v>
      </c>
      <c r="G561" s="10" t="s">
        <v>581</v>
      </c>
      <c r="H561" s="44" t="s">
        <v>257</v>
      </c>
      <c r="I561" s="35">
        <v>0</v>
      </c>
      <c r="J561" s="41">
        <v>470000000</v>
      </c>
      <c r="K561" s="23" t="s">
        <v>55</v>
      </c>
      <c r="L561" s="135" t="s">
        <v>360</v>
      </c>
      <c r="M561" s="3" t="s">
        <v>57</v>
      </c>
      <c r="N561" s="36" t="s">
        <v>26</v>
      </c>
      <c r="O561" s="34" t="s">
        <v>126</v>
      </c>
      <c r="P561" s="34" t="s">
        <v>59</v>
      </c>
      <c r="Q561" s="37" t="s">
        <v>74</v>
      </c>
      <c r="R561" s="34" t="s">
        <v>36</v>
      </c>
      <c r="S561" s="161">
        <v>30</v>
      </c>
      <c r="T561" s="137">
        <v>848</v>
      </c>
      <c r="U561" s="203">
        <f t="shared" si="18"/>
        <v>25440</v>
      </c>
      <c r="V561" s="243">
        <f t="shared" si="19"/>
        <v>28492.800000000003</v>
      </c>
      <c r="W561" s="32" t="s">
        <v>107</v>
      </c>
      <c r="X561" s="39" t="s">
        <v>63</v>
      </c>
      <c r="Y561" s="61"/>
      <c r="Z561" s="233"/>
      <c r="AA561" s="233"/>
      <c r="AB561" s="233"/>
      <c r="AC561" s="233"/>
      <c r="AD561" s="233"/>
      <c r="AE561" s="233"/>
      <c r="AF561" s="233"/>
      <c r="AG561" s="233"/>
      <c r="AH561" s="233"/>
      <c r="AI561" s="233"/>
      <c r="AJ561" s="233"/>
      <c r="AK561" s="233"/>
      <c r="AL561" s="233"/>
    </row>
    <row r="562" spans="2:38" s="232" customFormat="1" ht="63.75">
      <c r="B562" s="26" t="s">
        <v>1787</v>
      </c>
      <c r="C562" s="34" t="s">
        <v>327</v>
      </c>
      <c r="D562" s="279" t="s">
        <v>590</v>
      </c>
      <c r="E562" s="10" t="s">
        <v>1716</v>
      </c>
      <c r="F562" s="10" t="s">
        <v>1717</v>
      </c>
      <c r="G562" s="10" t="s">
        <v>581</v>
      </c>
      <c r="H562" s="44" t="s">
        <v>257</v>
      </c>
      <c r="I562" s="35">
        <v>0</v>
      </c>
      <c r="J562" s="41">
        <v>470000000</v>
      </c>
      <c r="K562" s="23" t="s">
        <v>55</v>
      </c>
      <c r="L562" s="135" t="s">
        <v>360</v>
      </c>
      <c r="M562" s="3" t="s">
        <v>57</v>
      </c>
      <c r="N562" s="36" t="s">
        <v>26</v>
      </c>
      <c r="O562" s="34" t="s">
        <v>126</v>
      </c>
      <c r="P562" s="34" t="s">
        <v>59</v>
      </c>
      <c r="Q562" s="37" t="s">
        <v>74</v>
      </c>
      <c r="R562" s="34" t="s">
        <v>36</v>
      </c>
      <c r="S562" s="161">
        <v>30</v>
      </c>
      <c r="T562" s="137">
        <v>528</v>
      </c>
      <c r="U562" s="203">
        <f t="shared" si="18"/>
        <v>15840</v>
      </c>
      <c r="V562" s="243">
        <f t="shared" si="19"/>
        <v>17740.800000000003</v>
      </c>
      <c r="W562" s="32" t="s">
        <v>107</v>
      </c>
      <c r="X562" s="39" t="s">
        <v>63</v>
      </c>
      <c r="Y562" s="61"/>
      <c r="Z562" s="233"/>
      <c r="AA562" s="233"/>
      <c r="AB562" s="233"/>
      <c r="AC562" s="233"/>
      <c r="AD562" s="233"/>
      <c r="AE562" s="233"/>
      <c r="AF562" s="233"/>
      <c r="AG562" s="233"/>
      <c r="AH562" s="233"/>
      <c r="AI562" s="233"/>
      <c r="AJ562" s="233"/>
      <c r="AK562" s="233"/>
      <c r="AL562" s="233"/>
    </row>
    <row r="563" spans="2:38" s="232" customFormat="1" ht="63.75">
      <c r="B563" s="26" t="s">
        <v>1788</v>
      </c>
      <c r="C563" s="34" t="s">
        <v>327</v>
      </c>
      <c r="D563" s="195"/>
      <c r="E563" s="196" t="s">
        <v>591</v>
      </c>
      <c r="F563" s="196" t="s">
        <v>592</v>
      </c>
      <c r="G563" s="134"/>
      <c r="H563" s="44" t="s">
        <v>257</v>
      </c>
      <c r="I563" s="35">
        <v>0</v>
      </c>
      <c r="J563" s="41">
        <v>470000000</v>
      </c>
      <c r="K563" s="23" t="s">
        <v>55</v>
      </c>
      <c r="L563" s="135" t="s">
        <v>360</v>
      </c>
      <c r="M563" s="3" t="s">
        <v>57</v>
      </c>
      <c r="N563" s="36" t="s">
        <v>26</v>
      </c>
      <c r="O563" s="34" t="s">
        <v>126</v>
      </c>
      <c r="P563" s="34" t="s">
        <v>59</v>
      </c>
      <c r="Q563" s="37" t="s">
        <v>74</v>
      </c>
      <c r="R563" s="34" t="s">
        <v>36</v>
      </c>
      <c r="S563" s="161">
        <v>432</v>
      </c>
      <c r="T563" s="137">
        <v>875</v>
      </c>
      <c r="U563" s="203">
        <f>S563*T563</f>
        <v>378000</v>
      </c>
      <c r="V563" s="243">
        <f t="shared" si="19"/>
        <v>423360.00000000006</v>
      </c>
      <c r="W563" s="32" t="s">
        <v>107</v>
      </c>
      <c r="X563" s="39" t="s">
        <v>63</v>
      </c>
      <c r="Y563" s="61"/>
      <c r="Z563" s="233"/>
      <c r="AA563" s="233"/>
      <c r="AB563" s="233"/>
      <c r="AC563" s="233"/>
      <c r="AD563" s="233"/>
      <c r="AE563" s="233"/>
      <c r="AF563" s="233"/>
      <c r="AG563" s="233"/>
      <c r="AH563" s="233"/>
      <c r="AI563" s="233"/>
      <c r="AJ563" s="233"/>
      <c r="AK563" s="233"/>
      <c r="AL563" s="233"/>
    </row>
    <row r="564" spans="2:38" s="232" customFormat="1" ht="63.75">
      <c r="B564" s="26" t="s">
        <v>1789</v>
      </c>
      <c r="C564" s="34" t="s">
        <v>327</v>
      </c>
      <c r="D564" s="133"/>
      <c r="E564" s="157" t="s">
        <v>593</v>
      </c>
      <c r="F564" s="10" t="s">
        <v>594</v>
      </c>
      <c r="G564" s="143"/>
      <c r="H564" s="44" t="s">
        <v>54</v>
      </c>
      <c r="I564" s="35">
        <v>0</v>
      </c>
      <c r="J564" s="41">
        <v>470000000</v>
      </c>
      <c r="K564" s="23" t="s">
        <v>55</v>
      </c>
      <c r="L564" s="135" t="s">
        <v>462</v>
      </c>
      <c r="M564" s="3" t="s">
        <v>57</v>
      </c>
      <c r="N564" s="36" t="s">
        <v>26</v>
      </c>
      <c r="O564" s="34" t="s">
        <v>126</v>
      </c>
      <c r="P564" s="34" t="s">
        <v>59</v>
      </c>
      <c r="Q564" s="37" t="s">
        <v>74</v>
      </c>
      <c r="R564" s="34" t="s">
        <v>36</v>
      </c>
      <c r="S564" s="28">
        <v>107</v>
      </c>
      <c r="T564" s="156">
        <v>29070</v>
      </c>
      <c r="U564" s="242">
        <f>S564*T564</f>
        <v>3110490</v>
      </c>
      <c r="V564" s="243">
        <f t="shared" si="19"/>
        <v>3483748.8000000003</v>
      </c>
      <c r="W564" s="32" t="s">
        <v>107</v>
      </c>
      <c r="X564" s="39" t="s">
        <v>63</v>
      </c>
      <c r="Y564" s="61"/>
      <c r="Z564" s="233"/>
      <c r="AA564" s="233"/>
      <c r="AB564" s="233"/>
      <c r="AC564" s="233"/>
      <c r="AD564" s="233"/>
      <c r="AE564" s="233"/>
      <c r="AF564" s="233"/>
      <c r="AG564" s="233"/>
      <c r="AH564" s="233"/>
      <c r="AI564" s="233"/>
      <c r="AJ564" s="233"/>
      <c r="AK564" s="233"/>
      <c r="AL564" s="233"/>
    </row>
    <row r="565" spans="2:38" s="232" customFormat="1" ht="63.75">
      <c r="B565" s="26" t="s">
        <v>1790</v>
      </c>
      <c r="C565" s="34" t="s">
        <v>327</v>
      </c>
      <c r="D565" s="133"/>
      <c r="E565" s="157" t="s">
        <v>593</v>
      </c>
      <c r="F565" s="10" t="s">
        <v>595</v>
      </c>
      <c r="G565" s="143"/>
      <c r="H565" s="44" t="s">
        <v>54</v>
      </c>
      <c r="I565" s="35">
        <v>0</v>
      </c>
      <c r="J565" s="41">
        <v>470000000</v>
      </c>
      <c r="K565" s="23" t="s">
        <v>55</v>
      </c>
      <c r="L565" s="135" t="s">
        <v>462</v>
      </c>
      <c r="M565" s="3" t="s">
        <v>57</v>
      </c>
      <c r="N565" s="36" t="s">
        <v>26</v>
      </c>
      <c r="O565" s="34" t="s">
        <v>126</v>
      </c>
      <c r="P565" s="34" t="s">
        <v>59</v>
      </c>
      <c r="Q565" s="37" t="s">
        <v>74</v>
      </c>
      <c r="R565" s="34" t="s">
        <v>36</v>
      </c>
      <c r="S565" s="28">
        <v>152</v>
      </c>
      <c r="T565" s="156">
        <v>34890</v>
      </c>
      <c r="U565" s="242">
        <f>S565*T565</f>
        <v>5303280</v>
      </c>
      <c r="V565" s="243">
        <f t="shared" si="19"/>
        <v>5939673.600000001</v>
      </c>
      <c r="W565" s="32" t="s">
        <v>107</v>
      </c>
      <c r="X565" s="39" t="s">
        <v>63</v>
      </c>
      <c r="Y565" s="61"/>
      <c r="Z565" s="233"/>
      <c r="AA565" s="233"/>
      <c r="AB565" s="233"/>
      <c r="AC565" s="233"/>
      <c r="AD565" s="233"/>
      <c r="AE565" s="233"/>
      <c r="AF565" s="233"/>
      <c r="AG565" s="233"/>
      <c r="AH565" s="233"/>
      <c r="AI565" s="233"/>
      <c r="AJ565" s="233"/>
      <c r="AK565" s="233"/>
      <c r="AL565" s="233"/>
    </row>
    <row r="566" spans="2:38" s="232" customFormat="1" ht="63.75">
      <c r="B566" s="26" t="s">
        <v>1791</v>
      </c>
      <c r="C566" s="34" t="s">
        <v>327</v>
      </c>
      <c r="D566" s="133"/>
      <c r="E566" s="157" t="s">
        <v>593</v>
      </c>
      <c r="F566" s="10" t="s">
        <v>596</v>
      </c>
      <c r="G566" s="143"/>
      <c r="H566" s="44" t="s">
        <v>54</v>
      </c>
      <c r="I566" s="35">
        <v>0</v>
      </c>
      <c r="J566" s="41">
        <v>470000000</v>
      </c>
      <c r="K566" s="23" t="s">
        <v>55</v>
      </c>
      <c r="L566" s="135" t="s">
        <v>462</v>
      </c>
      <c r="M566" s="3" t="s">
        <v>57</v>
      </c>
      <c r="N566" s="36" t="s">
        <v>26</v>
      </c>
      <c r="O566" s="34" t="s">
        <v>126</v>
      </c>
      <c r="P566" s="34" t="s">
        <v>59</v>
      </c>
      <c r="Q566" s="37" t="s">
        <v>74</v>
      </c>
      <c r="R566" s="34" t="s">
        <v>36</v>
      </c>
      <c r="S566" s="28">
        <v>41</v>
      </c>
      <c r="T566" s="156">
        <v>34890</v>
      </c>
      <c r="U566" s="242">
        <f>S566*T566</f>
        <v>1430490</v>
      </c>
      <c r="V566" s="243">
        <f t="shared" si="19"/>
        <v>1602148.8</v>
      </c>
      <c r="W566" s="32" t="s">
        <v>107</v>
      </c>
      <c r="X566" s="39" t="s">
        <v>63</v>
      </c>
      <c r="Y566" s="61"/>
      <c r="Z566" s="233"/>
      <c r="AA566" s="233"/>
      <c r="AB566" s="233"/>
      <c r="AC566" s="233"/>
      <c r="AD566" s="233"/>
      <c r="AE566" s="233"/>
      <c r="AF566" s="233"/>
      <c r="AG566" s="233"/>
      <c r="AH566" s="233"/>
      <c r="AI566" s="233"/>
      <c r="AJ566" s="233"/>
      <c r="AK566" s="233"/>
      <c r="AL566" s="233"/>
    </row>
    <row r="567" spans="2:38" s="232" customFormat="1" ht="63.75">
      <c r="B567" s="26" t="s">
        <v>1792</v>
      </c>
      <c r="C567" s="34" t="s">
        <v>327</v>
      </c>
      <c r="D567" s="133"/>
      <c r="E567" s="157" t="s">
        <v>597</v>
      </c>
      <c r="F567" s="10" t="s">
        <v>598</v>
      </c>
      <c r="G567" s="143"/>
      <c r="H567" s="44" t="s">
        <v>54</v>
      </c>
      <c r="I567" s="35">
        <v>0</v>
      </c>
      <c r="J567" s="41">
        <v>470000000</v>
      </c>
      <c r="K567" s="23" t="s">
        <v>55</v>
      </c>
      <c r="L567" s="135" t="s">
        <v>462</v>
      </c>
      <c r="M567" s="3" t="s">
        <v>57</v>
      </c>
      <c r="N567" s="36" t="s">
        <v>26</v>
      </c>
      <c r="O567" s="34" t="s">
        <v>126</v>
      </c>
      <c r="P567" s="34" t="s">
        <v>59</v>
      </c>
      <c r="Q567" s="37" t="s">
        <v>74</v>
      </c>
      <c r="R567" s="34" t="s">
        <v>36</v>
      </c>
      <c r="S567" s="28">
        <v>159</v>
      </c>
      <c r="T567" s="156">
        <v>28350</v>
      </c>
      <c r="U567" s="242">
        <v>4507650</v>
      </c>
      <c r="V567" s="243">
        <v>5048568.000000001</v>
      </c>
      <c r="W567" s="32" t="s">
        <v>107</v>
      </c>
      <c r="X567" s="39" t="s">
        <v>63</v>
      </c>
      <c r="Y567" s="61"/>
      <c r="Z567" s="233"/>
      <c r="AA567" s="233"/>
      <c r="AB567" s="233"/>
      <c r="AC567" s="233"/>
      <c r="AD567" s="233"/>
      <c r="AE567" s="233"/>
      <c r="AF567" s="233"/>
      <c r="AG567" s="233"/>
      <c r="AH567" s="233"/>
      <c r="AI567" s="233"/>
      <c r="AJ567" s="233"/>
      <c r="AK567" s="233"/>
      <c r="AL567" s="233"/>
    </row>
    <row r="568" spans="2:38" s="232" customFormat="1" ht="63.75">
      <c r="B568" s="26" t="s">
        <v>1793</v>
      </c>
      <c r="C568" s="34" t="s">
        <v>327</v>
      </c>
      <c r="D568" s="279" t="s">
        <v>1718</v>
      </c>
      <c r="E568" s="279" t="s">
        <v>809</v>
      </c>
      <c r="F568" s="279" t="s">
        <v>1719</v>
      </c>
      <c r="G568" s="157" t="s">
        <v>1720</v>
      </c>
      <c r="H568" s="44" t="s">
        <v>54</v>
      </c>
      <c r="I568" s="35">
        <v>0</v>
      </c>
      <c r="J568" s="41">
        <v>470000000</v>
      </c>
      <c r="K568" s="23" t="s">
        <v>55</v>
      </c>
      <c r="L568" s="135" t="s">
        <v>462</v>
      </c>
      <c r="M568" s="3" t="s">
        <v>57</v>
      </c>
      <c r="N568" s="36" t="s">
        <v>26</v>
      </c>
      <c r="O568" s="34" t="s">
        <v>126</v>
      </c>
      <c r="P568" s="34" t="s">
        <v>59</v>
      </c>
      <c r="Q568" s="37" t="s">
        <v>74</v>
      </c>
      <c r="R568" s="34" t="s">
        <v>36</v>
      </c>
      <c r="S568" s="28">
        <v>483</v>
      </c>
      <c r="T568" s="156">
        <v>37081</v>
      </c>
      <c r="U568" s="242">
        <v>17910123</v>
      </c>
      <c r="V568" s="243">
        <v>20059337.76</v>
      </c>
      <c r="W568" s="32" t="s">
        <v>107</v>
      </c>
      <c r="X568" s="39" t="s">
        <v>63</v>
      </c>
      <c r="Y568" s="61"/>
      <c r="Z568" s="233"/>
      <c r="AA568" s="233"/>
      <c r="AB568" s="233"/>
      <c r="AC568" s="233"/>
      <c r="AD568" s="233"/>
      <c r="AE568" s="233"/>
      <c r="AF568" s="233"/>
      <c r="AG568" s="233"/>
      <c r="AH568" s="233"/>
      <c r="AI568" s="233"/>
      <c r="AJ568" s="233"/>
      <c r="AK568" s="233"/>
      <c r="AL568" s="233"/>
    </row>
    <row r="569" spans="2:38" s="232" customFormat="1" ht="63.75">
      <c r="B569" s="26" t="s">
        <v>1794</v>
      </c>
      <c r="C569" s="34" t="s">
        <v>327</v>
      </c>
      <c r="D569" s="279" t="s">
        <v>1718</v>
      </c>
      <c r="E569" s="279" t="s">
        <v>809</v>
      </c>
      <c r="F569" s="279" t="s">
        <v>1719</v>
      </c>
      <c r="G569" s="157" t="s">
        <v>1720</v>
      </c>
      <c r="H569" s="44" t="s">
        <v>54</v>
      </c>
      <c r="I569" s="35">
        <v>0</v>
      </c>
      <c r="J569" s="41">
        <v>470000000</v>
      </c>
      <c r="K569" s="23" t="s">
        <v>55</v>
      </c>
      <c r="L569" s="135" t="s">
        <v>462</v>
      </c>
      <c r="M569" s="3" t="s">
        <v>57</v>
      </c>
      <c r="N569" s="36" t="s">
        <v>26</v>
      </c>
      <c r="O569" s="34" t="s">
        <v>126</v>
      </c>
      <c r="P569" s="34" t="s">
        <v>59</v>
      </c>
      <c r="Q569" s="37" t="s">
        <v>74</v>
      </c>
      <c r="R569" s="34" t="s">
        <v>36</v>
      </c>
      <c r="S569" s="28">
        <v>103</v>
      </c>
      <c r="T569" s="156">
        <v>37351.5</v>
      </c>
      <c r="U569" s="242">
        <v>3847204.5</v>
      </c>
      <c r="V569" s="243">
        <v>4308869.04</v>
      </c>
      <c r="W569" s="32" t="s">
        <v>107</v>
      </c>
      <c r="X569" s="39" t="s">
        <v>63</v>
      </c>
      <c r="Y569" s="61"/>
      <c r="Z569" s="233"/>
      <c r="AA569" s="233"/>
      <c r="AB569" s="233"/>
      <c r="AC569" s="233"/>
      <c r="AD569" s="233"/>
      <c r="AE569" s="233"/>
      <c r="AF569" s="233"/>
      <c r="AG569" s="233"/>
      <c r="AH569" s="233"/>
      <c r="AI569" s="233"/>
      <c r="AJ569" s="233"/>
      <c r="AK569" s="233"/>
      <c r="AL569" s="233"/>
    </row>
    <row r="570" spans="2:38" s="232" customFormat="1" ht="63.75">
      <c r="B570" s="26" t="s">
        <v>1795</v>
      </c>
      <c r="C570" s="34" t="s">
        <v>327</v>
      </c>
      <c r="D570" s="279" t="s">
        <v>1718</v>
      </c>
      <c r="E570" s="279" t="s">
        <v>809</v>
      </c>
      <c r="F570" s="279" t="s">
        <v>1719</v>
      </c>
      <c r="G570" s="157" t="s">
        <v>1720</v>
      </c>
      <c r="H570" s="44" t="s">
        <v>54</v>
      </c>
      <c r="I570" s="35">
        <v>0</v>
      </c>
      <c r="J570" s="41">
        <v>470000000</v>
      </c>
      <c r="K570" s="23" t="s">
        <v>55</v>
      </c>
      <c r="L570" s="135" t="s">
        <v>462</v>
      </c>
      <c r="M570" s="3" t="s">
        <v>57</v>
      </c>
      <c r="N570" s="36" t="s">
        <v>26</v>
      </c>
      <c r="O570" s="34" t="s">
        <v>126</v>
      </c>
      <c r="P570" s="34" t="s">
        <v>59</v>
      </c>
      <c r="Q570" s="37" t="s">
        <v>74</v>
      </c>
      <c r="R570" s="34" t="s">
        <v>36</v>
      </c>
      <c r="S570" s="28">
        <v>23</v>
      </c>
      <c r="T570" s="156">
        <v>37081</v>
      </c>
      <c r="U570" s="242">
        <v>852863</v>
      </c>
      <c r="V570" s="243">
        <v>955206.56</v>
      </c>
      <c r="W570" s="32" t="s">
        <v>107</v>
      </c>
      <c r="X570" s="39" t="s">
        <v>63</v>
      </c>
      <c r="Y570" s="61"/>
      <c r="Z570" s="233"/>
      <c r="AA570" s="233"/>
      <c r="AB570" s="233"/>
      <c r="AC570" s="233"/>
      <c r="AD570" s="233"/>
      <c r="AE570" s="233"/>
      <c r="AF570" s="233"/>
      <c r="AG570" s="233"/>
      <c r="AH570" s="233"/>
      <c r="AI570" s="233"/>
      <c r="AJ570" s="233"/>
      <c r="AK570" s="233"/>
      <c r="AL570" s="233"/>
    </row>
    <row r="571" spans="2:38" s="232" customFormat="1" ht="63.75">
      <c r="B571" s="26" t="s">
        <v>1796</v>
      </c>
      <c r="C571" s="34" t="s">
        <v>327</v>
      </c>
      <c r="D571" s="279" t="s">
        <v>1718</v>
      </c>
      <c r="E571" s="279" t="s">
        <v>809</v>
      </c>
      <c r="F571" s="279" t="s">
        <v>1719</v>
      </c>
      <c r="G571" s="157" t="s">
        <v>1721</v>
      </c>
      <c r="H571" s="44" t="s">
        <v>54</v>
      </c>
      <c r="I571" s="35">
        <v>0</v>
      </c>
      <c r="J571" s="41">
        <v>470000000</v>
      </c>
      <c r="K571" s="23" t="s">
        <v>55</v>
      </c>
      <c r="L571" s="135" t="s">
        <v>462</v>
      </c>
      <c r="M571" s="3" t="s">
        <v>57</v>
      </c>
      <c r="N571" s="36" t="s">
        <v>26</v>
      </c>
      <c r="O571" s="34" t="s">
        <v>126</v>
      </c>
      <c r="P571" s="34" t="s">
        <v>59</v>
      </c>
      <c r="Q571" s="37" t="s">
        <v>74</v>
      </c>
      <c r="R571" s="34" t="s">
        <v>36</v>
      </c>
      <c r="S571" s="28">
        <v>68</v>
      </c>
      <c r="T571" s="156">
        <v>37081</v>
      </c>
      <c r="U571" s="242">
        <v>2521508</v>
      </c>
      <c r="V571" s="243">
        <v>2824088.9600000004</v>
      </c>
      <c r="W571" s="32" t="s">
        <v>107</v>
      </c>
      <c r="X571" s="39" t="s">
        <v>63</v>
      </c>
      <c r="Y571" s="61"/>
      <c r="Z571" s="233"/>
      <c r="AA571" s="233"/>
      <c r="AB571" s="233"/>
      <c r="AC571" s="233"/>
      <c r="AD571" s="233"/>
      <c r="AE571" s="233"/>
      <c r="AF571" s="233"/>
      <c r="AG571" s="233"/>
      <c r="AH571" s="233"/>
      <c r="AI571" s="233"/>
      <c r="AJ571" s="233"/>
      <c r="AK571" s="233"/>
      <c r="AL571" s="233"/>
    </row>
    <row r="572" spans="2:38" s="232" customFormat="1" ht="63.75">
      <c r="B572" s="26" t="s">
        <v>1797</v>
      </c>
      <c r="C572" s="34" t="s">
        <v>327</v>
      </c>
      <c r="D572" s="133"/>
      <c r="E572" s="157" t="s">
        <v>599</v>
      </c>
      <c r="F572" s="10" t="s">
        <v>600</v>
      </c>
      <c r="G572" s="143"/>
      <c r="H572" s="44" t="s">
        <v>54</v>
      </c>
      <c r="I572" s="35">
        <v>0</v>
      </c>
      <c r="J572" s="41">
        <v>470000000</v>
      </c>
      <c r="K572" s="23" t="s">
        <v>55</v>
      </c>
      <c r="L572" s="135" t="s">
        <v>462</v>
      </c>
      <c r="M572" s="3" t="s">
        <v>57</v>
      </c>
      <c r="N572" s="36" t="s">
        <v>26</v>
      </c>
      <c r="O572" s="34" t="s">
        <v>126</v>
      </c>
      <c r="P572" s="34" t="s">
        <v>59</v>
      </c>
      <c r="Q572" s="37" t="s">
        <v>74</v>
      </c>
      <c r="R572" s="34" t="s">
        <v>36</v>
      </c>
      <c r="S572" s="28">
        <v>126</v>
      </c>
      <c r="T572" s="156">
        <v>47141.6</v>
      </c>
      <c r="U572" s="242">
        <v>5939841.6</v>
      </c>
      <c r="V572" s="243">
        <v>6652622.592</v>
      </c>
      <c r="W572" s="32" t="s">
        <v>107</v>
      </c>
      <c r="X572" s="39" t="s">
        <v>63</v>
      </c>
      <c r="Y572" s="61"/>
      <c r="Z572" s="233"/>
      <c r="AA572" s="233"/>
      <c r="AB572" s="233"/>
      <c r="AC572" s="233"/>
      <c r="AD572" s="233"/>
      <c r="AE572" s="233"/>
      <c r="AF572" s="233"/>
      <c r="AG572" s="233"/>
      <c r="AH572" s="233"/>
      <c r="AI572" s="233"/>
      <c r="AJ572" s="233"/>
      <c r="AK572" s="233"/>
      <c r="AL572" s="233"/>
    </row>
    <row r="573" spans="2:38" s="232" customFormat="1" ht="63.75">
      <c r="B573" s="26" t="s">
        <v>1798</v>
      </c>
      <c r="C573" s="34" t="s">
        <v>327</v>
      </c>
      <c r="D573" s="133"/>
      <c r="E573" s="157" t="s">
        <v>599</v>
      </c>
      <c r="F573" s="10" t="s">
        <v>601</v>
      </c>
      <c r="G573" s="143"/>
      <c r="H573" s="44" t="s">
        <v>54</v>
      </c>
      <c r="I573" s="35">
        <v>0</v>
      </c>
      <c r="J573" s="41">
        <v>470000000</v>
      </c>
      <c r="K573" s="23" t="s">
        <v>55</v>
      </c>
      <c r="L573" s="135" t="s">
        <v>462</v>
      </c>
      <c r="M573" s="3" t="s">
        <v>57</v>
      </c>
      <c r="N573" s="36" t="s">
        <v>26</v>
      </c>
      <c r="O573" s="34" t="s">
        <v>126</v>
      </c>
      <c r="P573" s="34" t="s">
        <v>59</v>
      </c>
      <c r="Q573" s="37" t="s">
        <v>74</v>
      </c>
      <c r="R573" s="34" t="s">
        <v>36</v>
      </c>
      <c r="S573" s="28">
        <v>107</v>
      </c>
      <c r="T573" s="156">
        <v>47141.6</v>
      </c>
      <c r="U573" s="242">
        <v>5044151.2</v>
      </c>
      <c r="V573" s="243">
        <v>5649449.3440000005</v>
      </c>
      <c r="W573" s="32" t="s">
        <v>107</v>
      </c>
      <c r="X573" s="39" t="s">
        <v>63</v>
      </c>
      <c r="Y573" s="61"/>
      <c r="Z573" s="233"/>
      <c r="AA573" s="233"/>
      <c r="AB573" s="233"/>
      <c r="AC573" s="233"/>
      <c r="AD573" s="233"/>
      <c r="AE573" s="233"/>
      <c r="AF573" s="233"/>
      <c r="AG573" s="233"/>
      <c r="AH573" s="233"/>
      <c r="AI573" s="233"/>
      <c r="AJ573" s="233"/>
      <c r="AK573" s="233"/>
      <c r="AL573" s="233"/>
    </row>
    <row r="574" spans="2:38" s="232" customFormat="1" ht="63.75">
      <c r="B574" s="26" t="s">
        <v>1799</v>
      </c>
      <c r="C574" s="34" t="s">
        <v>327</v>
      </c>
      <c r="D574" s="133"/>
      <c r="E574" s="157" t="s">
        <v>602</v>
      </c>
      <c r="F574" s="10" t="s">
        <v>603</v>
      </c>
      <c r="G574" s="134"/>
      <c r="H574" s="44" t="s">
        <v>54</v>
      </c>
      <c r="I574" s="35">
        <v>0</v>
      </c>
      <c r="J574" s="41">
        <v>470000000</v>
      </c>
      <c r="K574" s="23" t="s">
        <v>55</v>
      </c>
      <c r="L574" s="135" t="s">
        <v>462</v>
      </c>
      <c r="M574" s="3" t="s">
        <v>57</v>
      </c>
      <c r="N574" s="36" t="s">
        <v>26</v>
      </c>
      <c r="O574" s="34" t="s">
        <v>126</v>
      </c>
      <c r="P574" s="34" t="s">
        <v>59</v>
      </c>
      <c r="Q574" s="37" t="s">
        <v>74</v>
      </c>
      <c r="R574" s="34" t="s">
        <v>36</v>
      </c>
      <c r="S574" s="28">
        <v>17</v>
      </c>
      <c r="T574" s="156">
        <v>1890</v>
      </c>
      <c r="U574" s="242">
        <v>32130</v>
      </c>
      <c r="V574" s="243">
        <v>35985.600000000006</v>
      </c>
      <c r="W574" s="32" t="s">
        <v>107</v>
      </c>
      <c r="X574" s="39" t="s">
        <v>63</v>
      </c>
      <c r="Y574" s="61"/>
      <c r="Z574" s="233"/>
      <c r="AA574" s="233"/>
      <c r="AB574" s="233"/>
      <c r="AC574" s="233"/>
      <c r="AD574" s="233"/>
      <c r="AE574" s="233"/>
      <c r="AF574" s="233"/>
      <c r="AG574" s="233"/>
      <c r="AH574" s="233"/>
      <c r="AI574" s="233"/>
      <c r="AJ574" s="233"/>
      <c r="AK574" s="233"/>
      <c r="AL574" s="233"/>
    </row>
    <row r="575" spans="2:38" s="232" customFormat="1" ht="63.75">
      <c r="B575" s="26" t="s">
        <v>1800</v>
      </c>
      <c r="C575" s="34" t="s">
        <v>327</v>
      </c>
      <c r="D575" s="159"/>
      <c r="E575" s="160" t="s">
        <v>390</v>
      </c>
      <c r="F575" s="163" t="s">
        <v>410</v>
      </c>
      <c r="G575" s="160"/>
      <c r="H575" s="44" t="s">
        <v>54</v>
      </c>
      <c r="I575" s="35">
        <v>0</v>
      </c>
      <c r="J575" s="41">
        <v>470000000</v>
      </c>
      <c r="K575" s="23" t="s">
        <v>55</v>
      </c>
      <c r="L575" s="135" t="s">
        <v>385</v>
      </c>
      <c r="M575" s="3" t="s">
        <v>57</v>
      </c>
      <c r="N575" s="36" t="s">
        <v>26</v>
      </c>
      <c r="O575" s="34" t="s">
        <v>371</v>
      </c>
      <c r="P575" s="34" t="s">
        <v>59</v>
      </c>
      <c r="Q575" s="164" t="s">
        <v>60</v>
      </c>
      <c r="R575" s="34" t="s">
        <v>61</v>
      </c>
      <c r="S575" s="167">
        <v>6.5</v>
      </c>
      <c r="T575" s="197">
        <v>294349</v>
      </c>
      <c r="U575" s="244">
        <f>S575*T575</f>
        <v>1913268.5</v>
      </c>
      <c r="V575" s="243">
        <f>U575*1.12</f>
        <v>2142860.72</v>
      </c>
      <c r="W575" s="32" t="s">
        <v>107</v>
      </c>
      <c r="X575" s="39" t="s">
        <v>63</v>
      </c>
      <c r="Y575" s="61"/>
      <c r="Z575" s="233"/>
      <c r="AA575" s="233"/>
      <c r="AB575" s="233"/>
      <c r="AC575" s="233"/>
      <c r="AD575" s="233"/>
      <c r="AE575" s="233"/>
      <c r="AF575" s="233"/>
      <c r="AG575" s="233"/>
      <c r="AH575" s="233"/>
      <c r="AI575" s="233"/>
      <c r="AJ575" s="233"/>
      <c r="AK575" s="233"/>
      <c r="AL575" s="233"/>
    </row>
    <row r="576" spans="2:38" s="232" customFormat="1" ht="63.75">
      <c r="B576" s="26" t="s">
        <v>1801</v>
      </c>
      <c r="C576" s="34" t="s">
        <v>327</v>
      </c>
      <c r="D576" s="226" t="s">
        <v>1875</v>
      </c>
      <c r="E576" s="227" t="s">
        <v>1876</v>
      </c>
      <c r="F576" s="227" t="s">
        <v>1877</v>
      </c>
      <c r="G576" s="291" t="s">
        <v>692</v>
      </c>
      <c r="H576" s="21" t="s">
        <v>54</v>
      </c>
      <c r="I576" s="57">
        <v>0</v>
      </c>
      <c r="J576" s="41">
        <v>470000000</v>
      </c>
      <c r="K576" s="23" t="s">
        <v>55</v>
      </c>
      <c r="L576" s="58" t="s">
        <v>702</v>
      </c>
      <c r="M576" s="59" t="s">
        <v>665</v>
      </c>
      <c r="N576" s="36" t="s">
        <v>26</v>
      </c>
      <c r="O576" s="34" t="s">
        <v>386</v>
      </c>
      <c r="P576" s="34" t="s">
        <v>59</v>
      </c>
      <c r="Q576" s="37" t="s">
        <v>74</v>
      </c>
      <c r="R576" s="34" t="s">
        <v>36</v>
      </c>
      <c r="S576" s="34">
        <v>10</v>
      </c>
      <c r="T576" s="292">
        <v>41184</v>
      </c>
      <c r="U576" s="256">
        <f>S576*T576</f>
        <v>411840</v>
      </c>
      <c r="V576" s="243">
        <f>U576*1.12</f>
        <v>461260.80000000005</v>
      </c>
      <c r="W576" s="32" t="s">
        <v>107</v>
      </c>
      <c r="X576" s="39" t="s">
        <v>63</v>
      </c>
      <c r="Y576" s="61"/>
      <c r="Z576" s="233"/>
      <c r="AA576" s="233"/>
      <c r="AB576" s="233"/>
      <c r="AC576" s="233"/>
      <c r="AD576" s="233"/>
      <c r="AE576" s="233"/>
      <c r="AF576" s="233"/>
      <c r="AG576" s="233"/>
      <c r="AH576" s="233"/>
      <c r="AI576" s="233"/>
      <c r="AJ576" s="233"/>
      <c r="AK576" s="233"/>
      <c r="AL576" s="233"/>
    </row>
    <row r="577" spans="2:38" s="232" customFormat="1" ht="63.75">
      <c r="B577" s="26" t="s">
        <v>1802</v>
      </c>
      <c r="C577" s="34" t="s">
        <v>327</v>
      </c>
      <c r="D577" s="226" t="s">
        <v>1875</v>
      </c>
      <c r="E577" s="227" t="s">
        <v>1876</v>
      </c>
      <c r="F577" s="227" t="s">
        <v>1877</v>
      </c>
      <c r="G577" s="291" t="s">
        <v>693</v>
      </c>
      <c r="H577" s="44" t="s">
        <v>54</v>
      </c>
      <c r="I577" s="57">
        <v>0</v>
      </c>
      <c r="J577" s="41">
        <v>470000000</v>
      </c>
      <c r="K577" s="23" t="s">
        <v>55</v>
      </c>
      <c r="L577" s="58" t="s">
        <v>702</v>
      </c>
      <c r="M577" s="59" t="s">
        <v>665</v>
      </c>
      <c r="N577" s="36" t="s">
        <v>26</v>
      </c>
      <c r="O577" s="34" t="s">
        <v>386</v>
      </c>
      <c r="P577" s="34" t="s">
        <v>59</v>
      </c>
      <c r="Q577" s="37" t="s">
        <v>74</v>
      </c>
      <c r="R577" s="34" t="s">
        <v>36</v>
      </c>
      <c r="S577" s="32">
        <v>4</v>
      </c>
      <c r="T577" s="293">
        <v>37000</v>
      </c>
      <c r="U577" s="256">
        <f aca="true" t="shared" si="20" ref="U577:U599">S577*T577</f>
        <v>148000</v>
      </c>
      <c r="V577" s="243">
        <f aca="true" t="shared" si="21" ref="V577:V624">U577*1.12</f>
        <v>165760.00000000003</v>
      </c>
      <c r="W577" s="32" t="s">
        <v>107</v>
      </c>
      <c r="X577" s="39" t="s">
        <v>63</v>
      </c>
      <c r="Y577" s="61"/>
      <c r="Z577" s="233"/>
      <c r="AA577" s="233"/>
      <c r="AB577" s="233"/>
      <c r="AC577" s="233"/>
      <c r="AD577" s="233"/>
      <c r="AE577" s="233"/>
      <c r="AF577" s="233"/>
      <c r="AG577" s="233"/>
      <c r="AH577" s="233"/>
      <c r="AI577" s="233"/>
      <c r="AJ577" s="233"/>
      <c r="AK577" s="233"/>
      <c r="AL577" s="233"/>
    </row>
    <row r="578" spans="2:38" s="232" customFormat="1" ht="63.75">
      <c r="B578" s="26" t="s">
        <v>1803</v>
      </c>
      <c r="C578" s="34" t="s">
        <v>327</v>
      </c>
      <c r="D578" s="226" t="s">
        <v>1878</v>
      </c>
      <c r="E578" s="227" t="s">
        <v>1881</v>
      </c>
      <c r="F578" s="227" t="s">
        <v>1882</v>
      </c>
      <c r="G578" s="10" t="s">
        <v>1879</v>
      </c>
      <c r="H578" s="44" t="s">
        <v>54</v>
      </c>
      <c r="I578" s="57">
        <v>0</v>
      </c>
      <c r="J578" s="41">
        <v>470000000</v>
      </c>
      <c r="K578" s="23" t="s">
        <v>55</v>
      </c>
      <c r="L578" s="58" t="s">
        <v>702</v>
      </c>
      <c r="M578" s="59" t="s">
        <v>665</v>
      </c>
      <c r="N578" s="36" t="s">
        <v>26</v>
      </c>
      <c r="O578" s="34" t="s">
        <v>386</v>
      </c>
      <c r="P578" s="34" t="s">
        <v>59</v>
      </c>
      <c r="Q578" s="37" t="s">
        <v>74</v>
      </c>
      <c r="R578" s="34" t="s">
        <v>36</v>
      </c>
      <c r="S578" s="32">
        <v>40</v>
      </c>
      <c r="T578" s="32">
        <v>2500</v>
      </c>
      <c r="U578" s="256">
        <f t="shared" si="20"/>
        <v>100000</v>
      </c>
      <c r="V578" s="243">
        <f t="shared" si="21"/>
        <v>112000.00000000001</v>
      </c>
      <c r="W578" s="32" t="s">
        <v>107</v>
      </c>
      <c r="X578" s="39" t="s">
        <v>63</v>
      </c>
      <c r="Y578" s="61"/>
      <c r="Z578" s="233"/>
      <c r="AA578" s="233"/>
      <c r="AB578" s="233"/>
      <c r="AC578" s="233"/>
      <c r="AD578" s="233"/>
      <c r="AE578" s="233"/>
      <c r="AF578" s="233"/>
      <c r="AG578" s="233"/>
      <c r="AH578" s="233"/>
      <c r="AI578" s="233"/>
      <c r="AJ578" s="233"/>
      <c r="AK578" s="233"/>
      <c r="AL578" s="233"/>
    </row>
    <row r="579" spans="2:38" s="232" customFormat="1" ht="63.75">
      <c r="B579" s="26" t="s">
        <v>1804</v>
      </c>
      <c r="C579" s="34" t="s">
        <v>327</v>
      </c>
      <c r="D579" s="226" t="s">
        <v>1878</v>
      </c>
      <c r="E579" s="227" t="s">
        <v>1881</v>
      </c>
      <c r="F579" s="227" t="s">
        <v>1882</v>
      </c>
      <c r="G579" s="10" t="s">
        <v>1880</v>
      </c>
      <c r="H579" s="44" t="s">
        <v>54</v>
      </c>
      <c r="I579" s="57">
        <v>0</v>
      </c>
      <c r="J579" s="41">
        <v>470000000</v>
      </c>
      <c r="K579" s="23" t="s">
        <v>55</v>
      </c>
      <c r="L579" s="58" t="s">
        <v>702</v>
      </c>
      <c r="M579" s="59" t="s">
        <v>665</v>
      </c>
      <c r="N579" s="36" t="s">
        <v>26</v>
      </c>
      <c r="O579" s="34" t="s">
        <v>386</v>
      </c>
      <c r="P579" s="34" t="s">
        <v>59</v>
      </c>
      <c r="Q579" s="37" t="s">
        <v>74</v>
      </c>
      <c r="R579" s="34" t="s">
        <v>36</v>
      </c>
      <c r="S579" s="32">
        <v>40</v>
      </c>
      <c r="T579" s="32">
        <v>2500</v>
      </c>
      <c r="U579" s="256">
        <f t="shared" si="20"/>
        <v>100000</v>
      </c>
      <c r="V579" s="243">
        <f t="shared" si="21"/>
        <v>112000.00000000001</v>
      </c>
      <c r="W579" s="32" t="s">
        <v>107</v>
      </c>
      <c r="X579" s="39" t="s">
        <v>63</v>
      </c>
      <c r="Y579" s="61"/>
      <c r="Z579" s="233"/>
      <c r="AA579" s="233"/>
      <c r="AB579" s="233"/>
      <c r="AC579" s="233"/>
      <c r="AD579" s="233"/>
      <c r="AE579" s="233"/>
      <c r="AF579" s="233"/>
      <c r="AG579" s="233"/>
      <c r="AH579" s="233"/>
      <c r="AI579" s="233"/>
      <c r="AJ579" s="233"/>
      <c r="AK579" s="233"/>
      <c r="AL579" s="233"/>
    </row>
    <row r="580" spans="2:38" s="232" customFormat="1" ht="63.75">
      <c r="B580" s="26" t="s">
        <v>1805</v>
      </c>
      <c r="C580" s="34" t="s">
        <v>327</v>
      </c>
      <c r="D580" s="226" t="s">
        <v>1883</v>
      </c>
      <c r="E580" s="19" t="s">
        <v>1884</v>
      </c>
      <c r="F580" s="10" t="s">
        <v>1885</v>
      </c>
      <c r="G580" s="160" t="s">
        <v>1886</v>
      </c>
      <c r="H580" s="44" t="s">
        <v>54</v>
      </c>
      <c r="I580" s="57">
        <v>0</v>
      </c>
      <c r="J580" s="41">
        <v>470000000</v>
      </c>
      <c r="K580" s="23" t="s">
        <v>55</v>
      </c>
      <c r="L580" s="58" t="s">
        <v>702</v>
      </c>
      <c r="M580" s="59" t="s">
        <v>665</v>
      </c>
      <c r="N580" s="36" t="s">
        <v>26</v>
      </c>
      <c r="O580" s="34" t="s">
        <v>386</v>
      </c>
      <c r="P580" s="34" t="s">
        <v>59</v>
      </c>
      <c r="Q580" s="37" t="s">
        <v>191</v>
      </c>
      <c r="R580" s="34" t="s">
        <v>192</v>
      </c>
      <c r="S580" s="32">
        <v>30</v>
      </c>
      <c r="T580" s="32">
        <v>9459</v>
      </c>
      <c r="U580" s="256">
        <f t="shared" si="20"/>
        <v>283770</v>
      </c>
      <c r="V580" s="243">
        <f t="shared" si="21"/>
        <v>317822.4</v>
      </c>
      <c r="W580" s="32" t="s">
        <v>107</v>
      </c>
      <c r="X580" s="39" t="s">
        <v>63</v>
      </c>
      <c r="Y580" s="61"/>
      <c r="Z580" s="233"/>
      <c r="AA580" s="233"/>
      <c r="AB580" s="233"/>
      <c r="AC580" s="233"/>
      <c r="AD580" s="233"/>
      <c r="AE580" s="233"/>
      <c r="AF580" s="233"/>
      <c r="AG580" s="233"/>
      <c r="AH580" s="233"/>
      <c r="AI580" s="233"/>
      <c r="AJ580" s="233"/>
      <c r="AK580" s="233"/>
      <c r="AL580" s="233"/>
    </row>
    <row r="581" spans="2:38" s="232" customFormat="1" ht="63.75">
      <c r="B581" s="26" t="s">
        <v>1806</v>
      </c>
      <c r="C581" s="34" t="s">
        <v>327</v>
      </c>
      <c r="D581" s="226" t="s">
        <v>1903</v>
      </c>
      <c r="E581" s="227" t="s">
        <v>1904</v>
      </c>
      <c r="F581" s="227" t="s">
        <v>1905</v>
      </c>
      <c r="G581" s="10" t="s">
        <v>694</v>
      </c>
      <c r="H581" s="44" t="s">
        <v>54</v>
      </c>
      <c r="I581" s="57">
        <v>0</v>
      </c>
      <c r="J581" s="41">
        <v>470000000</v>
      </c>
      <c r="K581" s="23" t="s">
        <v>55</v>
      </c>
      <c r="L581" s="58" t="s">
        <v>702</v>
      </c>
      <c r="M581" s="59" t="s">
        <v>665</v>
      </c>
      <c r="N581" s="36" t="s">
        <v>26</v>
      </c>
      <c r="O581" s="34" t="s">
        <v>386</v>
      </c>
      <c r="P581" s="34" t="s">
        <v>59</v>
      </c>
      <c r="Q581" s="37" t="s">
        <v>74</v>
      </c>
      <c r="R581" s="34" t="s">
        <v>36</v>
      </c>
      <c r="S581" s="32">
        <v>40</v>
      </c>
      <c r="T581" s="32">
        <v>2300</v>
      </c>
      <c r="U581" s="256">
        <f t="shared" si="20"/>
        <v>92000</v>
      </c>
      <c r="V581" s="243">
        <f t="shared" si="21"/>
        <v>103040.00000000001</v>
      </c>
      <c r="W581" s="32" t="s">
        <v>107</v>
      </c>
      <c r="X581" s="39" t="s">
        <v>63</v>
      </c>
      <c r="Y581" s="61"/>
      <c r="Z581" s="233"/>
      <c r="AA581" s="233"/>
      <c r="AB581" s="233"/>
      <c r="AC581" s="233"/>
      <c r="AD581" s="233"/>
      <c r="AE581" s="233"/>
      <c r="AF581" s="233"/>
      <c r="AG581" s="233"/>
      <c r="AH581" s="233"/>
      <c r="AI581" s="233"/>
      <c r="AJ581" s="233"/>
      <c r="AK581" s="233"/>
      <c r="AL581" s="233"/>
    </row>
    <row r="582" spans="2:38" s="232" customFormat="1" ht="63.75">
      <c r="B582" s="26" t="s">
        <v>1807</v>
      </c>
      <c r="C582" s="34" t="s">
        <v>327</v>
      </c>
      <c r="D582" s="226" t="s">
        <v>1887</v>
      </c>
      <c r="E582" s="227" t="s">
        <v>1889</v>
      </c>
      <c r="F582" s="227" t="s">
        <v>1890</v>
      </c>
      <c r="G582" s="10" t="s">
        <v>1888</v>
      </c>
      <c r="H582" s="44" t="s">
        <v>54</v>
      </c>
      <c r="I582" s="57">
        <v>0</v>
      </c>
      <c r="J582" s="41">
        <v>470000000</v>
      </c>
      <c r="K582" s="23" t="s">
        <v>55</v>
      </c>
      <c r="L582" s="58" t="s">
        <v>702</v>
      </c>
      <c r="M582" s="59" t="s">
        <v>665</v>
      </c>
      <c r="N582" s="36" t="s">
        <v>26</v>
      </c>
      <c r="O582" s="34" t="s">
        <v>386</v>
      </c>
      <c r="P582" s="34" t="s">
        <v>59</v>
      </c>
      <c r="Q582" s="37" t="s">
        <v>74</v>
      </c>
      <c r="R582" s="34" t="s">
        <v>36</v>
      </c>
      <c r="S582" s="32">
        <v>40</v>
      </c>
      <c r="T582" s="32">
        <v>800</v>
      </c>
      <c r="U582" s="256">
        <f t="shared" si="20"/>
        <v>32000</v>
      </c>
      <c r="V582" s="243">
        <f t="shared" si="21"/>
        <v>35840</v>
      </c>
      <c r="W582" s="32" t="s">
        <v>107</v>
      </c>
      <c r="X582" s="39" t="s">
        <v>63</v>
      </c>
      <c r="Y582" s="61"/>
      <c r="Z582" s="233"/>
      <c r="AA582" s="233"/>
      <c r="AB582" s="233"/>
      <c r="AC582" s="233"/>
      <c r="AD582" s="233"/>
      <c r="AE582" s="233"/>
      <c r="AF582" s="233"/>
      <c r="AG582" s="233"/>
      <c r="AH582" s="233"/>
      <c r="AI582" s="233"/>
      <c r="AJ582" s="233"/>
      <c r="AK582" s="233"/>
      <c r="AL582" s="233"/>
    </row>
    <row r="583" spans="2:38" s="232" customFormat="1" ht="63.75">
      <c r="B583" s="26" t="s">
        <v>1808</v>
      </c>
      <c r="C583" s="34" t="s">
        <v>327</v>
      </c>
      <c r="D583" s="19" t="s">
        <v>1891</v>
      </c>
      <c r="E583" s="279" t="s">
        <v>1893</v>
      </c>
      <c r="F583" s="279" t="s">
        <v>1894</v>
      </c>
      <c r="G583" s="10" t="s">
        <v>1892</v>
      </c>
      <c r="H583" s="44" t="s">
        <v>54</v>
      </c>
      <c r="I583" s="57">
        <v>0</v>
      </c>
      <c r="J583" s="41">
        <v>470000000</v>
      </c>
      <c r="K583" s="23" t="s">
        <v>55</v>
      </c>
      <c r="L583" s="58" t="s">
        <v>702</v>
      </c>
      <c r="M583" s="59" t="s">
        <v>665</v>
      </c>
      <c r="N583" s="36" t="s">
        <v>26</v>
      </c>
      <c r="O583" s="34" t="s">
        <v>386</v>
      </c>
      <c r="P583" s="34" t="s">
        <v>59</v>
      </c>
      <c r="Q583" s="37" t="s">
        <v>68</v>
      </c>
      <c r="R583" s="279" t="s">
        <v>353</v>
      </c>
      <c r="S583" s="294" t="s">
        <v>2040</v>
      </c>
      <c r="T583" s="32">
        <v>100</v>
      </c>
      <c r="U583" s="256">
        <f t="shared" si="20"/>
        <v>80000</v>
      </c>
      <c r="V583" s="243">
        <f t="shared" si="21"/>
        <v>89600.00000000001</v>
      </c>
      <c r="W583" s="32" t="s">
        <v>107</v>
      </c>
      <c r="X583" s="39" t="s">
        <v>63</v>
      </c>
      <c r="Y583" s="61"/>
      <c r="Z583" s="233"/>
      <c r="AA583" s="233"/>
      <c r="AB583" s="233"/>
      <c r="AC583" s="233"/>
      <c r="AD583" s="233"/>
      <c r="AE583" s="233"/>
      <c r="AF583" s="233"/>
      <c r="AG583" s="233"/>
      <c r="AH583" s="233"/>
      <c r="AI583" s="233"/>
      <c r="AJ583" s="233"/>
      <c r="AK583" s="233"/>
      <c r="AL583" s="233"/>
    </row>
    <row r="584" spans="2:38" s="232" customFormat="1" ht="63.75">
      <c r="B584" s="26" t="s">
        <v>1809</v>
      </c>
      <c r="C584" s="34" t="s">
        <v>327</v>
      </c>
      <c r="D584" s="226" t="s">
        <v>1895</v>
      </c>
      <c r="E584" s="19" t="s">
        <v>1896</v>
      </c>
      <c r="F584" s="10" t="s">
        <v>1897</v>
      </c>
      <c r="G584" s="10" t="s">
        <v>1898</v>
      </c>
      <c r="H584" s="44" t="s">
        <v>54</v>
      </c>
      <c r="I584" s="57">
        <v>0</v>
      </c>
      <c r="J584" s="41">
        <v>470000000</v>
      </c>
      <c r="K584" s="23" t="s">
        <v>55</v>
      </c>
      <c r="L584" s="58" t="s">
        <v>702</v>
      </c>
      <c r="M584" s="59" t="s">
        <v>665</v>
      </c>
      <c r="N584" s="36" t="s">
        <v>26</v>
      </c>
      <c r="O584" s="34" t="s">
        <v>386</v>
      </c>
      <c r="P584" s="34" t="s">
        <v>59</v>
      </c>
      <c r="Q584" s="37" t="s">
        <v>74</v>
      </c>
      <c r="R584" s="34" t="s">
        <v>36</v>
      </c>
      <c r="S584" s="32">
        <v>30</v>
      </c>
      <c r="T584" s="32">
        <v>1902.78</v>
      </c>
      <c r="U584" s="256">
        <f t="shared" si="20"/>
        <v>57083.4</v>
      </c>
      <c r="V584" s="243">
        <f t="shared" si="21"/>
        <v>63933.40800000001</v>
      </c>
      <c r="W584" s="32" t="s">
        <v>107</v>
      </c>
      <c r="X584" s="39" t="s">
        <v>63</v>
      </c>
      <c r="Y584" s="61"/>
      <c r="Z584" s="233"/>
      <c r="AA584" s="233"/>
      <c r="AB584" s="233"/>
      <c r="AC584" s="233"/>
      <c r="AD584" s="233"/>
      <c r="AE584" s="233"/>
      <c r="AF584" s="233"/>
      <c r="AG584" s="233"/>
      <c r="AH584" s="233"/>
      <c r="AI584" s="233"/>
      <c r="AJ584" s="233"/>
      <c r="AK584" s="233"/>
      <c r="AL584" s="233"/>
    </row>
    <row r="585" spans="2:38" s="232" customFormat="1" ht="63.75">
      <c r="B585" s="26" t="s">
        <v>1810</v>
      </c>
      <c r="C585" s="34" t="s">
        <v>327</v>
      </c>
      <c r="D585" s="226" t="s">
        <v>1899</v>
      </c>
      <c r="E585" s="227" t="s">
        <v>1659</v>
      </c>
      <c r="F585" s="227" t="s">
        <v>1901</v>
      </c>
      <c r="G585" s="160" t="s">
        <v>1900</v>
      </c>
      <c r="H585" s="44" t="s">
        <v>54</v>
      </c>
      <c r="I585" s="57">
        <v>0</v>
      </c>
      <c r="J585" s="41">
        <v>470000000</v>
      </c>
      <c r="K585" s="23" t="s">
        <v>55</v>
      </c>
      <c r="L585" s="58" t="s">
        <v>702</v>
      </c>
      <c r="M585" s="59" t="s">
        <v>665</v>
      </c>
      <c r="N585" s="36" t="s">
        <v>26</v>
      </c>
      <c r="O585" s="34" t="s">
        <v>386</v>
      </c>
      <c r="P585" s="34" t="s">
        <v>59</v>
      </c>
      <c r="Q585" s="37" t="s">
        <v>74</v>
      </c>
      <c r="R585" s="34" t="s">
        <v>36</v>
      </c>
      <c r="S585" s="32">
        <v>4</v>
      </c>
      <c r="T585" s="32">
        <v>18000</v>
      </c>
      <c r="U585" s="256">
        <f t="shared" si="20"/>
        <v>72000</v>
      </c>
      <c r="V585" s="243">
        <f t="shared" si="21"/>
        <v>80640.00000000001</v>
      </c>
      <c r="W585" s="32" t="s">
        <v>107</v>
      </c>
      <c r="X585" s="39" t="s">
        <v>63</v>
      </c>
      <c r="Y585" s="61"/>
      <c r="Z585" s="233"/>
      <c r="AA585" s="233"/>
      <c r="AB585" s="233"/>
      <c r="AC585" s="233"/>
      <c r="AD585" s="233"/>
      <c r="AE585" s="233"/>
      <c r="AF585" s="233"/>
      <c r="AG585" s="233"/>
      <c r="AH585" s="233"/>
      <c r="AI585" s="233"/>
      <c r="AJ585" s="233"/>
      <c r="AK585" s="233"/>
      <c r="AL585" s="233"/>
    </row>
    <row r="586" spans="2:38" s="232" customFormat="1" ht="63.75">
      <c r="B586" s="26" t="s">
        <v>1811</v>
      </c>
      <c r="C586" s="34" t="s">
        <v>327</v>
      </c>
      <c r="D586" s="226" t="s">
        <v>1899</v>
      </c>
      <c r="E586" s="227" t="s">
        <v>1659</v>
      </c>
      <c r="F586" s="227" t="s">
        <v>1901</v>
      </c>
      <c r="G586" s="13" t="s">
        <v>1902</v>
      </c>
      <c r="H586" s="44" t="s">
        <v>54</v>
      </c>
      <c r="I586" s="57">
        <v>0</v>
      </c>
      <c r="J586" s="41">
        <v>470000000</v>
      </c>
      <c r="K586" s="23" t="s">
        <v>55</v>
      </c>
      <c r="L586" s="58" t="s">
        <v>702</v>
      </c>
      <c r="M586" s="59" t="s">
        <v>665</v>
      </c>
      <c r="N586" s="36" t="s">
        <v>26</v>
      </c>
      <c r="O586" s="34" t="s">
        <v>386</v>
      </c>
      <c r="P586" s="34" t="s">
        <v>59</v>
      </c>
      <c r="Q586" s="37" t="s">
        <v>74</v>
      </c>
      <c r="R586" s="34" t="s">
        <v>36</v>
      </c>
      <c r="S586" s="32">
        <v>30</v>
      </c>
      <c r="T586" s="32">
        <v>18058.95</v>
      </c>
      <c r="U586" s="256">
        <f t="shared" si="20"/>
        <v>541768.5</v>
      </c>
      <c r="V586" s="243">
        <f t="shared" si="21"/>
        <v>606780.7200000001</v>
      </c>
      <c r="W586" s="32" t="s">
        <v>107</v>
      </c>
      <c r="X586" s="39" t="s">
        <v>63</v>
      </c>
      <c r="Y586" s="61"/>
      <c r="Z586" s="233"/>
      <c r="AA586" s="233"/>
      <c r="AB586" s="233"/>
      <c r="AC586" s="233"/>
      <c r="AD586" s="233"/>
      <c r="AE586" s="233"/>
      <c r="AF586" s="233"/>
      <c r="AG586" s="233"/>
      <c r="AH586" s="233"/>
      <c r="AI586" s="233"/>
      <c r="AJ586" s="233"/>
      <c r="AK586" s="233"/>
      <c r="AL586" s="233"/>
    </row>
    <row r="587" spans="2:38" s="232" customFormat="1" ht="63.75">
      <c r="B587" s="26" t="s">
        <v>1812</v>
      </c>
      <c r="C587" s="34" t="s">
        <v>327</v>
      </c>
      <c r="D587" s="67" t="s">
        <v>1906</v>
      </c>
      <c r="E587" s="295" t="s">
        <v>1907</v>
      </c>
      <c r="F587" s="295" t="s">
        <v>1908</v>
      </c>
      <c r="G587" s="10" t="s">
        <v>695</v>
      </c>
      <c r="H587" s="44" t="s">
        <v>54</v>
      </c>
      <c r="I587" s="57">
        <v>0</v>
      </c>
      <c r="J587" s="41">
        <v>470000000</v>
      </c>
      <c r="K587" s="23" t="s">
        <v>55</v>
      </c>
      <c r="L587" s="58" t="s">
        <v>702</v>
      </c>
      <c r="M587" s="59" t="s">
        <v>665</v>
      </c>
      <c r="N587" s="36" t="s">
        <v>26</v>
      </c>
      <c r="O587" s="34" t="s">
        <v>386</v>
      </c>
      <c r="P587" s="34" t="s">
        <v>59</v>
      </c>
      <c r="Q587" s="37" t="s">
        <v>74</v>
      </c>
      <c r="R587" s="34" t="s">
        <v>36</v>
      </c>
      <c r="S587" s="32">
        <v>30</v>
      </c>
      <c r="T587" s="32">
        <v>644</v>
      </c>
      <c r="U587" s="256">
        <f t="shared" si="20"/>
        <v>19320</v>
      </c>
      <c r="V587" s="243">
        <f t="shared" si="21"/>
        <v>21638.4</v>
      </c>
      <c r="W587" s="32" t="s">
        <v>107</v>
      </c>
      <c r="X587" s="39" t="s">
        <v>63</v>
      </c>
      <c r="Y587" s="61"/>
      <c r="Z587" s="233"/>
      <c r="AA587" s="233"/>
      <c r="AB587" s="233"/>
      <c r="AC587" s="233"/>
      <c r="AD587" s="233"/>
      <c r="AE587" s="233"/>
      <c r="AF587" s="233"/>
      <c r="AG587" s="233"/>
      <c r="AH587" s="233"/>
      <c r="AI587" s="233"/>
      <c r="AJ587" s="233"/>
      <c r="AK587" s="233"/>
      <c r="AL587" s="233"/>
    </row>
    <row r="588" spans="2:38" s="232" customFormat="1" ht="63.75">
      <c r="B588" s="26" t="s">
        <v>1813</v>
      </c>
      <c r="C588" s="34" t="s">
        <v>327</v>
      </c>
      <c r="D588" s="226" t="s">
        <v>1909</v>
      </c>
      <c r="E588" s="227" t="s">
        <v>1910</v>
      </c>
      <c r="F588" s="227" t="s">
        <v>1911</v>
      </c>
      <c r="G588" s="296" t="s">
        <v>696</v>
      </c>
      <c r="H588" s="44" t="s">
        <v>54</v>
      </c>
      <c r="I588" s="57">
        <v>0</v>
      </c>
      <c r="J588" s="41">
        <v>470000000</v>
      </c>
      <c r="K588" s="23" t="s">
        <v>55</v>
      </c>
      <c r="L588" s="58" t="s">
        <v>702</v>
      </c>
      <c r="M588" s="59" t="s">
        <v>665</v>
      </c>
      <c r="N588" s="36" t="s">
        <v>26</v>
      </c>
      <c r="O588" s="34" t="s">
        <v>386</v>
      </c>
      <c r="P588" s="34" t="s">
        <v>59</v>
      </c>
      <c r="Q588" s="37" t="s">
        <v>74</v>
      </c>
      <c r="R588" s="32" t="s">
        <v>36</v>
      </c>
      <c r="S588" s="32">
        <v>100</v>
      </c>
      <c r="T588" s="32">
        <v>1197.67</v>
      </c>
      <c r="U588" s="256">
        <f t="shared" si="20"/>
        <v>119767</v>
      </c>
      <c r="V588" s="243">
        <f t="shared" si="21"/>
        <v>134139.04</v>
      </c>
      <c r="W588" s="32" t="s">
        <v>107</v>
      </c>
      <c r="X588" s="39" t="s">
        <v>63</v>
      </c>
      <c r="Y588" s="61"/>
      <c r="Z588" s="233"/>
      <c r="AA588" s="233"/>
      <c r="AB588" s="233"/>
      <c r="AC588" s="233"/>
      <c r="AD588" s="233"/>
      <c r="AE588" s="233"/>
      <c r="AF588" s="233"/>
      <c r="AG588" s="233"/>
      <c r="AH588" s="233"/>
      <c r="AI588" s="233"/>
      <c r="AJ588" s="233"/>
      <c r="AK588" s="233"/>
      <c r="AL588" s="233"/>
    </row>
    <row r="589" spans="2:38" s="232" customFormat="1" ht="63.75">
      <c r="B589" s="26" t="s">
        <v>1814</v>
      </c>
      <c r="C589" s="34" t="s">
        <v>327</v>
      </c>
      <c r="D589" s="297" t="s">
        <v>1913</v>
      </c>
      <c r="E589" s="298" t="s">
        <v>1914</v>
      </c>
      <c r="F589" s="298" t="s">
        <v>1915</v>
      </c>
      <c r="G589" s="13" t="s">
        <v>1912</v>
      </c>
      <c r="H589" s="44" t="s">
        <v>54</v>
      </c>
      <c r="I589" s="57">
        <v>0</v>
      </c>
      <c r="J589" s="41">
        <v>470000000</v>
      </c>
      <c r="K589" s="23" t="s">
        <v>55</v>
      </c>
      <c r="L589" s="58" t="s">
        <v>702</v>
      </c>
      <c r="M589" s="59" t="s">
        <v>665</v>
      </c>
      <c r="N589" s="36" t="s">
        <v>26</v>
      </c>
      <c r="O589" s="34" t="s">
        <v>386</v>
      </c>
      <c r="P589" s="34" t="s">
        <v>59</v>
      </c>
      <c r="Q589" s="37" t="s">
        <v>74</v>
      </c>
      <c r="R589" s="34" t="s">
        <v>36</v>
      </c>
      <c r="S589" s="32">
        <v>7</v>
      </c>
      <c r="T589" s="32">
        <v>18000</v>
      </c>
      <c r="U589" s="256">
        <f t="shared" si="20"/>
        <v>126000</v>
      </c>
      <c r="V589" s="243">
        <f t="shared" si="21"/>
        <v>141120</v>
      </c>
      <c r="W589" s="32" t="s">
        <v>107</v>
      </c>
      <c r="X589" s="39" t="s">
        <v>63</v>
      </c>
      <c r="Y589" s="61"/>
      <c r="Z589" s="233"/>
      <c r="AA589" s="233"/>
      <c r="AB589" s="233"/>
      <c r="AC589" s="233"/>
      <c r="AD589" s="233"/>
      <c r="AE589" s="233"/>
      <c r="AF589" s="233"/>
      <c r="AG589" s="233"/>
      <c r="AH589" s="233"/>
      <c r="AI589" s="233"/>
      <c r="AJ589" s="233"/>
      <c r="AK589" s="233"/>
      <c r="AL589" s="233"/>
    </row>
    <row r="590" spans="2:38" s="232" customFormat="1" ht="63.75">
      <c r="B590" s="26" t="s">
        <v>1815</v>
      </c>
      <c r="C590" s="34" t="s">
        <v>327</v>
      </c>
      <c r="D590" s="226" t="s">
        <v>1916</v>
      </c>
      <c r="E590" s="28" t="s">
        <v>1917</v>
      </c>
      <c r="F590" s="28" t="s">
        <v>1918</v>
      </c>
      <c r="G590" s="28" t="s">
        <v>697</v>
      </c>
      <c r="H590" s="44" t="s">
        <v>54</v>
      </c>
      <c r="I590" s="57">
        <v>0</v>
      </c>
      <c r="J590" s="41">
        <v>470000000</v>
      </c>
      <c r="K590" s="23" t="s">
        <v>55</v>
      </c>
      <c r="L590" s="58" t="s">
        <v>702</v>
      </c>
      <c r="M590" s="59" t="s">
        <v>665</v>
      </c>
      <c r="N590" s="36" t="s">
        <v>26</v>
      </c>
      <c r="O590" s="34" t="s">
        <v>386</v>
      </c>
      <c r="P590" s="34" t="s">
        <v>59</v>
      </c>
      <c r="Q590" s="37" t="s">
        <v>74</v>
      </c>
      <c r="R590" s="34" t="s">
        <v>36</v>
      </c>
      <c r="S590" s="32">
        <v>60</v>
      </c>
      <c r="T590" s="32">
        <v>198</v>
      </c>
      <c r="U590" s="256">
        <f t="shared" si="20"/>
        <v>11880</v>
      </c>
      <c r="V590" s="243">
        <f t="shared" si="21"/>
        <v>13305.6</v>
      </c>
      <c r="W590" s="32" t="s">
        <v>107</v>
      </c>
      <c r="X590" s="39" t="s">
        <v>63</v>
      </c>
      <c r="Y590" s="61"/>
      <c r="Z590" s="233"/>
      <c r="AA590" s="233"/>
      <c r="AB590" s="233"/>
      <c r="AC590" s="233"/>
      <c r="AD590" s="233"/>
      <c r="AE590" s="233"/>
      <c r="AF590" s="233"/>
      <c r="AG590" s="233"/>
      <c r="AH590" s="233"/>
      <c r="AI590" s="233"/>
      <c r="AJ590" s="233"/>
      <c r="AK590" s="233"/>
      <c r="AL590" s="233"/>
    </row>
    <row r="591" spans="2:38" s="232" customFormat="1" ht="63.75">
      <c r="B591" s="26" t="s">
        <v>1816</v>
      </c>
      <c r="C591" s="34" t="s">
        <v>327</v>
      </c>
      <c r="D591" s="226" t="s">
        <v>1919</v>
      </c>
      <c r="E591" s="227" t="s">
        <v>1920</v>
      </c>
      <c r="F591" s="227" t="s">
        <v>1921</v>
      </c>
      <c r="G591" s="28" t="s">
        <v>698</v>
      </c>
      <c r="H591" s="44" t="s">
        <v>54</v>
      </c>
      <c r="I591" s="57">
        <v>0</v>
      </c>
      <c r="J591" s="41">
        <v>470000000</v>
      </c>
      <c r="K591" s="23" t="s">
        <v>55</v>
      </c>
      <c r="L591" s="58" t="s">
        <v>702</v>
      </c>
      <c r="M591" s="59" t="s">
        <v>665</v>
      </c>
      <c r="N591" s="36" t="s">
        <v>26</v>
      </c>
      <c r="O591" s="34" t="s">
        <v>386</v>
      </c>
      <c r="P591" s="34" t="s">
        <v>59</v>
      </c>
      <c r="Q591" s="37" t="s">
        <v>191</v>
      </c>
      <c r="R591" s="34" t="s">
        <v>192</v>
      </c>
      <c r="S591" s="32">
        <v>30</v>
      </c>
      <c r="T591" s="32">
        <v>1000</v>
      </c>
      <c r="U591" s="256">
        <f t="shared" si="20"/>
        <v>30000</v>
      </c>
      <c r="V591" s="243">
        <f t="shared" si="21"/>
        <v>33600</v>
      </c>
      <c r="W591" s="32" t="s">
        <v>107</v>
      </c>
      <c r="X591" s="39" t="s">
        <v>63</v>
      </c>
      <c r="Y591" s="61"/>
      <c r="Z591" s="233"/>
      <c r="AA591" s="233"/>
      <c r="AB591" s="233"/>
      <c r="AC591" s="233"/>
      <c r="AD591" s="233"/>
      <c r="AE591" s="233"/>
      <c r="AF591" s="233"/>
      <c r="AG591" s="233"/>
      <c r="AH591" s="233"/>
      <c r="AI591" s="233"/>
      <c r="AJ591" s="233"/>
      <c r="AK591" s="233"/>
      <c r="AL591" s="233"/>
    </row>
    <row r="592" spans="2:38" s="232" customFormat="1" ht="63.75">
      <c r="B592" s="26" t="s">
        <v>1817</v>
      </c>
      <c r="C592" s="34" t="s">
        <v>327</v>
      </c>
      <c r="D592" s="226" t="s">
        <v>1919</v>
      </c>
      <c r="E592" s="227" t="s">
        <v>1920</v>
      </c>
      <c r="F592" s="227" t="s">
        <v>1921</v>
      </c>
      <c r="G592" s="28" t="s">
        <v>699</v>
      </c>
      <c r="H592" s="44" t="s">
        <v>54</v>
      </c>
      <c r="I592" s="57">
        <v>0</v>
      </c>
      <c r="J592" s="41">
        <v>470000000</v>
      </c>
      <c r="K592" s="23" t="s">
        <v>55</v>
      </c>
      <c r="L592" s="58" t="s">
        <v>702</v>
      </c>
      <c r="M592" s="59" t="s">
        <v>665</v>
      </c>
      <c r="N592" s="36" t="s">
        <v>26</v>
      </c>
      <c r="O592" s="34" t="s">
        <v>386</v>
      </c>
      <c r="P592" s="34" t="s">
        <v>59</v>
      </c>
      <c r="Q592" s="37" t="s">
        <v>191</v>
      </c>
      <c r="R592" s="34" t="s">
        <v>192</v>
      </c>
      <c r="S592" s="32">
        <v>4</v>
      </c>
      <c r="T592" s="32">
        <v>1500.88</v>
      </c>
      <c r="U592" s="256">
        <f>S592*T592</f>
        <v>6003.52</v>
      </c>
      <c r="V592" s="243">
        <f t="shared" si="21"/>
        <v>6723.942400000001</v>
      </c>
      <c r="W592" s="32" t="s">
        <v>107</v>
      </c>
      <c r="X592" s="39" t="s">
        <v>63</v>
      </c>
      <c r="Y592" s="61"/>
      <c r="Z592" s="233"/>
      <c r="AA592" s="233"/>
      <c r="AB592" s="233"/>
      <c r="AC592" s="233"/>
      <c r="AD592" s="233"/>
      <c r="AE592" s="233"/>
      <c r="AF592" s="233"/>
      <c r="AG592" s="233"/>
      <c r="AH592" s="233"/>
      <c r="AI592" s="233"/>
      <c r="AJ592" s="233"/>
      <c r="AK592" s="233"/>
      <c r="AL592" s="233"/>
    </row>
    <row r="593" spans="2:38" s="232" customFormat="1" ht="63.75">
      <c r="B593" s="26" t="s">
        <v>1818</v>
      </c>
      <c r="C593" s="34" t="s">
        <v>327</v>
      </c>
      <c r="D593" s="226" t="s">
        <v>1922</v>
      </c>
      <c r="E593" s="227" t="s">
        <v>1923</v>
      </c>
      <c r="F593" s="227" t="s">
        <v>1924</v>
      </c>
      <c r="G593" s="28" t="s">
        <v>700</v>
      </c>
      <c r="H593" s="44" t="s">
        <v>54</v>
      </c>
      <c r="I593" s="57">
        <v>0</v>
      </c>
      <c r="J593" s="41">
        <v>470000000</v>
      </c>
      <c r="K593" s="23" t="s">
        <v>55</v>
      </c>
      <c r="L593" s="58" t="s">
        <v>702</v>
      </c>
      <c r="M593" s="59" t="s">
        <v>665</v>
      </c>
      <c r="N593" s="36" t="s">
        <v>26</v>
      </c>
      <c r="O593" s="34" t="s">
        <v>386</v>
      </c>
      <c r="P593" s="34" t="s">
        <v>59</v>
      </c>
      <c r="Q593" s="37" t="s">
        <v>74</v>
      </c>
      <c r="R593" s="34" t="s">
        <v>36</v>
      </c>
      <c r="S593" s="32">
        <v>40</v>
      </c>
      <c r="T593" s="32">
        <v>130</v>
      </c>
      <c r="U593" s="256">
        <f t="shared" si="20"/>
        <v>5200</v>
      </c>
      <c r="V593" s="243">
        <f t="shared" si="21"/>
        <v>5824.000000000001</v>
      </c>
      <c r="W593" s="32" t="s">
        <v>107</v>
      </c>
      <c r="X593" s="39" t="s">
        <v>63</v>
      </c>
      <c r="Y593" s="61"/>
      <c r="Z593" s="233"/>
      <c r="AA593" s="233"/>
      <c r="AB593" s="233"/>
      <c r="AC593" s="233"/>
      <c r="AD593" s="233"/>
      <c r="AE593" s="233"/>
      <c r="AF593" s="233"/>
      <c r="AG593" s="233"/>
      <c r="AH593" s="233"/>
      <c r="AI593" s="233"/>
      <c r="AJ593" s="233"/>
      <c r="AK593" s="233"/>
      <c r="AL593" s="233"/>
    </row>
    <row r="594" spans="2:38" s="232" customFormat="1" ht="63.75">
      <c r="B594" s="26" t="s">
        <v>1819</v>
      </c>
      <c r="C594" s="34" t="s">
        <v>327</v>
      </c>
      <c r="D594" s="226" t="s">
        <v>1875</v>
      </c>
      <c r="E594" s="227" t="s">
        <v>1876</v>
      </c>
      <c r="F594" s="227" t="s">
        <v>1877</v>
      </c>
      <c r="G594" s="28" t="s">
        <v>701</v>
      </c>
      <c r="H594" s="44" t="s">
        <v>54</v>
      </c>
      <c r="I594" s="57">
        <v>0</v>
      </c>
      <c r="J594" s="41">
        <v>470000000</v>
      </c>
      <c r="K594" s="23" t="s">
        <v>55</v>
      </c>
      <c r="L594" s="58" t="s">
        <v>702</v>
      </c>
      <c r="M594" s="59" t="s">
        <v>665</v>
      </c>
      <c r="N594" s="36" t="s">
        <v>26</v>
      </c>
      <c r="O594" s="34" t="s">
        <v>386</v>
      </c>
      <c r="P594" s="34" t="s">
        <v>59</v>
      </c>
      <c r="Q594" s="37" t="s">
        <v>74</v>
      </c>
      <c r="R594" s="34" t="s">
        <v>36</v>
      </c>
      <c r="S594" s="32">
        <v>3</v>
      </c>
      <c r="T594" s="32">
        <v>17000</v>
      </c>
      <c r="U594" s="256">
        <f t="shared" si="20"/>
        <v>51000</v>
      </c>
      <c r="V594" s="243">
        <f t="shared" si="21"/>
        <v>57120.00000000001</v>
      </c>
      <c r="W594" s="32" t="s">
        <v>107</v>
      </c>
      <c r="X594" s="39" t="s">
        <v>63</v>
      </c>
      <c r="Y594" s="61"/>
      <c r="Z594" s="233"/>
      <c r="AA594" s="233"/>
      <c r="AB594" s="233"/>
      <c r="AC594" s="233"/>
      <c r="AD594" s="233"/>
      <c r="AE594" s="233"/>
      <c r="AF594" s="233"/>
      <c r="AG594" s="233"/>
      <c r="AH594" s="233"/>
      <c r="AI594" s="233"/>
      <c r="AJ594" s="233"/>
      <c r="AK594" s="233"/>
      <c r="AL594" s="233"/>
    </row>
    <row r="595" spans="2:38" s="232" customFormat="1" ht="63.75">
      <c r="B595" s="26" t="s">
        <v>1820</v>
      </c>
      <c r="C595" s="34" t="s">
        <v>327</v>
      </c>
      <c r="D595" s="67" t="s">
        <v>1925</v>
      </c>
      <c r="E595" s="295" t="s">
        <v>1926</v>
      </c>
      <c r="F595" s="295" t="s">
        <v>1927</v>
      </c>
      <c r="G595" s="28" t="s">
        <v>703</v>
      </c>
      <c r="H595" s="44" t="s">
        <v>257</v>
      </c>
      <c r="I595" s="57">
        <v>0</v>
      </c>
      <c r="J595" s="41">
        <v>470000000</v>
      </c>
      <c r="K595" s="23" t="s">
        <v>55</v>
      </c>
      <c r="L595" s="58" t="s">
        <v>702</v>
      </c>
      <c r="M595" s="59" t="s">
        <v>665</v>
      </c>
      <c r="N595" s="36" t="s">
        <v>26</v>
      </c>
      <c r="O595" s="34" t="s">
        <v>386</v>
      </c>
      <c r="P595" s="34" t="s">
        <v>59</v>
      </c>
      <c r="Q595" s="37" t="s">
        <v>74</v>
      </c>
      <c r="R595" s="34" t="s">
        <v>36</v>
      </c>
      <c r="S595" s="28">
        <v>2</v>
      </c>
      <c r="T595" s="156">
        <v>195000</v>
      </c>
      <c r="U595" s="203">
        <f t="shared" si="20"/>
        <v>390000</v>
      </c>
      <c r="V595" s="243">
        <f t="shared" si="21"/>
        <v>436800.00000000006</v>
      </c>
      <c r="W595" s="32" t="s">
        <v>107</v>
      </c>
      <c r="X595" s="39" t="s">
        <v>63</v>
      </c>
      <c r="Y595" s="61"/>
      <c r="Z595" s="233"/>
      <c r="AA595" s="233"/>
      <c r="AB595" s="233"/>
      <c r="AC595" s="233"/>
      <c r="AD595" s="233"/>
      <c r="AE595" s="233"/>
      <c r="AF595" s="233"/>
      <c r="AG595" s="233"/>
      <c r="AH595" s="233"/>
      <c r="AI595" s="233"/>
      <c r="AJ595" s="233"/>
      <c r="AK595" s="233"/>
      <c r="AL595" s="233"/>
    </row>
    <row r="596" spans="2:38" s="232" customFormat="1" ht="63.75">
      <c r="B596" s="26" t="s">
        <v>1821</v>
      </c>
      <c r="C596" s="34" t="s">
        <v>327</v>
      </c>
      <c r="D596" s="67" t="s">
        <v>1928</v>
      </c>
      <c r="E596" s="295" t="s">
        <v>1929</v>
      </c>
      <c r="F596" s="295" t="s">
        <v>1930</v>
      </c>
      <c r="G596" s="28">
        <v>363636</v>
      </c>
      <c r="H596" s="44" t="s">
        <v>257</v>
      </c>
      <c r="I596" s="57">
        <v>0</v>
      </c>
      <c r="J596" s="41">
        <v>470000000</v>
      </c>
      <c r="K596" s="23" t="s">
        <v>55</v>
      </c>
      <c r="L596" s="58" t="s">
        <v>702</v>
      </c>
      <c r="M596" s="59" t="s">
        <v>665</v>
      </c>
      <c r="N596" s="36" t="s">
        <v>26</v>
      </c>
      <c r="O596" s="34" t="s">
        <v>386</v>
      </c>
      <c r="P596" s="34" t="s">
        <v>59</v>
      </c>
      <c r="Q596" s="37" t="s">
        <v>74</v>
      </c>
      <c r="R596" s="34" t="s">
        <v>36</v>
      </c>
      <c r="S596" s="28">
        <v>2</v>
      </c>
      <c r="T596" s="156">
        <v>77373.7</v>
      </c>
      <c r="U596" s="203">
        <f t="shared" si="20"/>
        <v>154747.4</v>
      </c>
      <c r="V596" s="243">
        <f t="shared" si="21"/>
        <v>173317.08800000002</v>
      </c>
      <c r="W596" s="32" t="s">
        <v>107</v>
      </c>
      <c r="X596" s="39" t="s">
        <v>63</v>
      </c>
      <c r="Y596" s="61"/>
      <c r="Z596" s="233"/>
      <c r="AA596" s="233"/>
      <c r="AB596" s="233"/>
      <c r="AC596" s="233"/>
      <c r="AD596" s="233"/>
      <c r="AE596" s="233"/>
      <c r="AF596" s="233"/>
      <c r="AG596" s="233"/>
      <c r="AH596" s="233"/>
      <c r="AI596" s="233"/>
      <c r="AJ596" s="233"/>
      <c r="AK596" s="233"/>
      <c r="AL596" s="233"/>
    </row>
    <row r="597" spans="2:38" s="232" customFormat="1" ht="63.75">
      <c r="B597" s="26" t="s">
        <v>1822</v>
      </c>
      <c r="C597" s="34" t="s">
        <v>327</v>
      </c>
      <c r="D597" s="226" t="s">
        <v>1931</v>
      </c>
      <c r="E597" s="19" t="s">
        <v>1932</v>
      </c>
      <c r="F597" s="10" t="s">
        <v>1885</v>
      </c>
      <c r="G597" s="28" t="s">
        <v>704</v>
      </c>
      <c r="H597" s="44" t="s">
        <v>257</v>
      </c>
      <c r="I597" s="57">
        <v>0</v>
      </c>
      <c r="J597" s="41">
        <v>470000000</v>
      </c>
      <c r="K597" s="23" t="s">
        <v>55</v>
      </c>
      <c r="L597" s="58" t="s">
        <v>702</v>
      </c>
      <c r="M597" s="59" t="s">
        <v>665</v>
      </c>
      <c r="N597" s="36" t="s">
        <v>26</v>
      </c>
      <c r="O597" s="34" t="s">
        <v>386</v>
      </c>
      <c r="P597" s="34" t="s">
        <v>59</v>
      </c>
      <c r="Q597" s="37" t="s">
        <v>74</v>
      </c>
      <c r="R597" s="34" t="s">
        <v>36</v>
      </c>
      <c r="S597" s="28">
        <v>10</v>
      </c>
      <c r="T597" s="156">
        <v>4000</v>
      </c>
      <c r="U597" s="203">
        <f t="shared" si="20"/>
        <v>40000</v>
      </c>
      <c r="V597" s="243">
        <f t="shared" si="21"/>
        <v>44800.00000000001</v>
      </c>
      <c r="W597" s="32" t="s">
        <v>107</v>
      </c>
      <c r="X597" s="39" t="s">
        <v>63</v>
      </c>
      <c r="Y597" s="61"/>
      <c r="Z597" s="233"/>
      <c r="AA597" s="233"/>
      <c r="AB597" s="233"/>
      <c r="AC597" s="233"/>
      <c r="AD597" s="233"/>
      <c r="AE597" s="233"/>
      <c r="AF597" s="233"/>
      <c r="AG597" s="233"/>
      <c r="AH597" s="233"/>
      <c r="AI597" s="233"/>
      <c r="AJ597" s="233"/>
      <c r="AK597" s="233"/>
      <c r="AL597" s="233"/>
    </row>
    <row r="598" spans="2:38" s="232" customFormat="1" ht="63.75">
      <c r="B598" s="26" t="s">
        <v>1823</v>
      </c>
      <c r="C598" s="34" t="s">
        <v>327</v>
      </c>
      <c r="D598" s="226" t="s">
        <v>1931</v>
      </c>
      <c r="E598" s="19" t="s">
        <v>1932</v>
      </c>
      <c r="F598" s="10" t="s">
        <v>1885</v>
      </c>
      <c r="G598" s="28" t="s">
        <v>705</v>
      </c>
      <c r="H598" s="44" t="s">
        <v>257</v>
      </c>
      <c r="I598" s="57">
        <v>0</v>
      </c>
      <c r="J598" s="41">
        <v>470000000</v>
      </c>
      <c r="K598" s="23" t="s">
        <v>55</v>
      </c>
      <c r="L598" s="58" t="s">
        <v>702</v>
      </c>
      <c r="M598" s="59" t="s">
        <v>665</v>
      </c>
      <c r="N598" s="36" t="s">
        <v>26</v>
      </c>
      <c r="O598" s="34" t="s">
        <v>386</v>
      </c>
      <c r="P598" s="34" t="s">
        <v>59</v>
      </c>
      <c r="Q598" s="37" t="s">
        <v>74</v>
      </c>
      <c r="R598" s="34" t="s">
        <v>36</v>
      </c>
      <c r="S598" s="28">
        <v>10</v>
      </c>
      <c r="T598" s="156">
        <v>4900</v>
      </c>
      <c r="U598" s="203">
        <f t="shared" si="20"/>
        <v>49000</v>
      </c>
      <c r="V598" s="243">
        <f t="shared" si="21"/>
        <v>54880.00000000001</v>
      </c>
      <c r="W598" s="32" t="s">
        <v>107</v>
      </c>
      <c r="X598" s="39" t="s">
        <v>63</v>
      </c>
      <c r="Y598" s="61"/>
      <c r="Z598" s="233"/>
      <c r="AA598" s="233"/>
      <c r="AB598" s="233"/>
      <c r="AC598" s="233"/>
      <c r="AD598" s="233"/>
      <c r="AE598" s="233"/>
      <c r="AF598" s="233"/>
      <c r="AG598" s="233"/>
      <c r="AH598" s="233"/>
      <c r="AI598" s="233"/>
      <c r="AJ598" s="233"/>
      <c r="AK598" s="233"/>
      <c r="AL598" s="233"/>
    </row>
    <row r="599" spans="2:38" s="232" customFormat="1" ht="63.75">
      <c r="B599" s="26" t="s">
        <v>1824</v>
      </c>
      <c r="C599" s="34" t="s">
        <v>327</v>
      </c>
      <c r="D599" s="277" t="s">
        <v>1933</v>
      </c>
      <c r="E599" s="277" t="s">
        <v>1934</v>
      </c>
      <c r="F599" s="277" t="s">
        <v>1935</v>
      </c>
      <c r="G599" s="28"/>
      <c r="H599" s="44" t="s">
        <v>257</v>
      </c>
      <c r="I599" s="57">
        <v>0</v>
      </c>
      <c r="J599" s="41">
        <v>470000000</v>
      </c>
      <c r="K599" s="23" t="s">
        <v>55</v>
      </c>
      <c r="L599" s="58" t="s">
        <v>702</v>
      </c>
      <c r="M599" s="59" t="s">
        <v>665</v>
      </c>
      <c r="N599" s="36" t="s">
        <v>26</v>
      </c>
      <c r="O599" s="34" t="s">
        <v>386</v>
      </c>
      <c r="P599" s="34" t="s">
        <v>59</v>
      </c>
      <c r="Q599" s="37" t="s">
        <v>74</v>
      </c>
      <c r="R599" s="34" t="s">
        <v>36</v>
      </c>
      <c r="S599" s="28">
        <v>20</v>
      </c>
      <c r="T599" s="156">
        <v>1862.64</v>
      </c>
      <c r="U599" s="203">
        <f t="shared" si="20"/>
        <v>37252.8</v>
      </c>
      <c r="V599" s="243">
        <f t="shared" si="21"/>
        <v>41723.136000000006</v>
      </c>
      <c r="W599" s="32" t="s">
        <v>107</v>
      </c>
      <c r="X599" s="39" t="s">
        <v>63</v>
      </c>
      <c r="Y599" s="61"/>
      <c r="Z599" s="233"/>
      <c r="AA599" s="233"/>
      <c r="AB599" s="233"/>
      <c r="AC599" s="233"/>
      <c r="AD599" s="233"/>
      <c r="AE599" s="233"/>
      <c r="AF599" s="233"/>
      <c r="AG599" s="233"/>
      <c r="AH599" s="233"/>
      <c r="AI599" s="233"/>
      <c r="AJ599" s="233"/>
      <c r="AK599" s="233"/>
      <c r="AL599" s="233"/>
    </row>
    <row r="600" spans="2:38" s="232" customFormat="1" ht="326.25" customHeight="1">
      <c r="B600" s="26" t="s">
        <v>1825</v>
      </c>
      <c r="C600" s="27" t="s">
        <v>14</v>
      </c>
      <c r="D600" s="299" t="s">
        <v>708</v>
      </c>
      <c r="E600" s="299" t="s">
        <v>709</v>
      </c>
      <c r="F600" s="299" t="s">
        <v>710</v>
      </c>
      <c r="G600" s="300" t="s">
        <v>711</v>
      </c>
      <c r="H600" s="1" t="s">
        <v>54</v>
      </c>
      <c r="I600" s="39">
        <v>0</v>
      </c>
      <c r="J600" s="3">
        <v>470000000</v>
      </c>
      <c r="K600" s="23" t="s">
        <v>55</v>
      </c>
      <c r="L600" s="58" t="s">
        <v>702</v>
      </c>
      <c r="M600" s="3" t="s">
        <v>713</v>
      </c>
      <c r="N600" s="36" t="s">
        <v>26</v>
      </c>
      <c r="O600" s="34" t="s">
        <v>386</v>
      </c>
      <c r="P600" s="34" t="s">
        <v>714</v>
      </c>
      <c r="Q600" s="37" t="s">
        <v>74</v>
      </c>
      <c r="R600" s="34" t="s">
        <v>36</v>
      </c>
      <c r="S600" s="301">
        <v>2</v>
      </c>
      <c r="T600" s="144">
        <v>6000000</v>
      </c>
      <c r="U600" s="243">
        <f>S600*T600</f>
        <v>12000000</v>
      </c>
      <c r="V600" s="243">
        <f t="shared" si="21"/>
        <v>13440000.000000002</v>
      </c>
      <c r="W600" s="1" t="s">
        <v>107</v>
      </c>
      <c r="X600" s="39" t="s">
        <v>63</v>
      </c>
      <c r="Y600" s="28"/>
      <c r="Z600" s="233"/>
      <c r="AA600" s="233"/>
      <c r="AB600" s="233"/>
      <c r="AC600" s="233"/>
      <c r="AD600" s="233"/>
      <c r="AE600" s="233"/>
      <c r="AF600" s="233"/>
      <c r="AG600" s="233"/>
      <c r="AH600" s="233"/>
      <c r="AI600" s="233"/>
      <c r="AJ600" s="233"/>
      <c r="AK600" s="233"/>
      <c r="AL600" s="233"/>
    </row>
    <row r="601" spans="2:38" s="232" customFormat="1" ht="102">
      <c r="B601" s="26" t="s">
        <v>1826</v>
      </c>
      <c r="C601" s="27" t="s">
        <v>14</v>
      </c>
      <c r="D601" s="299" t="s">
        <v>715</v>
      </c>
      <c r="E601" s="299" t="s">
        <v>716</v>
      </c>
      <c r="F601" s="299" t="s">
        <v>717</v>
      </c>
      <c r="G601" s="13" t="s">
        <v>718</v>
      </c>
      <c r="H601" s="1" t="s">
        <v>54</v>
      </c>
      <c r="I601" s="39">
        <v>0</v>
      </c>
      <c r="J601" s="3">
        <v>470000000</v>
      </c>
      <c r="K601" s="23" t="s">
        <v>55</v>
      </c>
      <c r="L601" s="58" t="s">
        <v>702</v>
      </c>
      <c r="M601" s="3" t="s">
        <v>713</v>
      </c>
      <c r="N601" s="36" t="s">
        <v>26</v>
      </c>
      <c r="O601" s="34" t="s">
        <v>126</v>
      </c>
      <c r="P601" s="34" t="s">
        <v>714</v>
      </c>
      <c r="Q601" s="37" t="s">
        <v>74</v>
      </c>
      <c r="R601" s="34" t="s">
        <v>36</v>
      </c>
      <c r="S601" s="301">
        <v>1</v>
      </c>
      <c r="T601" s="302">
        <v>45420000</v>
      </c>
      <c r="U601" s="243">
        <f>S601*T601</f>
        <v>45420000</v>
      </c>
      <c r="V601" s="243">
        <f t="shared" si="21"/>
        <v>50870400.00000001</v>
      </c>
      <c r="W601" s="1" t="s">
        <v>107</v>
      </c>
      <c r="X601" s="39" t="s">
        <v>63</v>
      </c>
      <c r="Y601" s="28"/>
      <c r="Z601" s="233"/>
      <c r="AA601" s="233"/>
      <c r="AB601" s="233"/>
      <c r="AC601" s="233"/>
      <c r="AD601" s="233"/>
      <c r="AE601" s="233"/>
      <c r="AF601" s="233"/>
      <c r="AG601" s="233"/>
      <c r="AH601" s="233"/>
      <c r="AI601" s="233"/>
      <c r="AJ601" s="233"/>
      <c r="AK601" s="233"/>
      <c r="AL601" s="233"/>
    </row>
    <row r="602" spans="2:38" s="232" customFormat="1" ht="63.75">
      <c r="B602" s="26" t="s">
        <v>1827</v>
      </c>
      <c r="C602" s="27" t="s">
        <v>14</v>
      </c>
      <c r="D602" s="299" t="s">
        <v>719</v>
      </c>
      <c r="E602" s="299" t="s">
        <v>720</v>
      </c>
      <c r="F602" s="299" t="s">
        <v>721</v>
      </c>
      <c r="G602" s="13" t="s">
        <v>722</v>
      </c>
      <c r="H602" s="1" t="s">
        <v>257</v>
      </c>
      <c r="I602" s="39">
        <v>0</v>
      </c>
      <c r="J602" s="3">
        <v>470000000</v>
      </c>
      <c r="K602" s="23" t="s">
        <v>55</v>
      </c>
      <c r="L602" s="1" t="s">
        <v>712</v>
      </c>
      <c r="M602" s="3" t="s">
        <v>713</v>
      </c>
      <c r="N602" s="36" t="s">
        <v>26</v>
      </c>
      <c r="O602" s="34" t="s">
        <v>386</v>
      </c>
      <c r="P602" s="34" t="s">
        <v>59</v>
      </c>
      <c r="Q602" s="37" t="s">
        <v>74</v>
      </c>
      <c r="R602" s="34" t="s">
        <v>36</v>
      </c>
      <c r="S602" s="303">
        <v>2</v>
      </c>
      <c r="T602" s="304">
        <v>249107</v>
      </c>
      <c r="U602" s="243">
        <f aca="true" t="shared" si="22" ref="U602:U624">S602*T602</f>
        <v>498214</v>
      </c>
      <c r="V602" s="243">
        <f t="shared" si="21"/>
        <v>557999.68</v>
      </c>
      <c r="W602" s="1" t="s">
        <v>107</v>
      </c>
      <c r="X602" s="39" t="s">
        <v>63</v>
      </c>
      <c r="Y602" s="28"/>
      <c r="Z602" s="233"/>
      <c r="AA602" s="233"/>
      <c r="AB602" s="233"/>
      <c r="AC602" s="233"/>
      <c r="AD602" s="233"/>
      <c r="AE602" s="233"/>
      <c r="AF602" s="233"/>
      <c r="AG602" s="233"/>
      <c r="AH602" s="233"/>
      <c r="AI602" s="233"/>
      <c r="AJ602" s="233"/>
      <c r="AK602" s="233"/>
      <c r="AL602" s="233"/>
    </row>
    <row r="603" spans="2:38" s="232" customFormat="1" ht="89.25">
      <c r="B603" s="26" t="s">
        <v>1828</v>
      </c>
      <c r="C603" s="27" t="s">
        <v>14</v>
      </c>
      <c r="D603" s="67" t="s">
        <v>1942</v>
      </c>
      <c r="E603" s="295" t="s">
        <v>1943</v>
      </c>
      <c r="F603" s="295" t="s">
        <v>1944</v>
      </c>
      <c r="G603" s="13" t="s">
        <v>723</v>
      </c>
      <c r="H603" s="1" t="s">
        <v>257</v>
      </c>
      <c r="I603" s="39">
        <v>0</v>
      </c>
      <c r="J603" s="3">
        <v>470000000</v>
      </c>
      <c r="K603" s="23" t="s">
        <v>55</v>
      </c>
      <c r="L603" s="1" t="s">
        <v>712</v>
      </c>
      <c r="M603" s="3" t="s">
        <v>713</v>
      </c>
      <c r="N603" s="36" t="s">
        <v>26</v>
      </c>
      <c r="O603" s="34" t="s">
        <v>386</v>
      </c>
      <c r="P603" s="34" t="s">
        <v>59</v>
      </c>
      <c r="Q603" s="37" t="s">
        <v>74</v>
      </c>
      <c r="R603" s="34" t="s">
        <v>36</v>
      </c>
      <c r="S603" s="22">
        <v>3</v>
      </c>
      <c r="T603" s="144">
        <v>250000</v>
      </c>
      <c r="U603" s="245">
        <f t="shared" si="22"/>
        <v>750000</v>
      </c>
      <c r="V603" s="243">
        <f t="shared" si="21"/>
        <v>840000.0000000001</v>
      </c>
      <c r="W603" s="1" t="s">
        <v>107</v>
      </c>
      <c r="X603" s="39" t="s">
        <v>63</v>
      </c>
      <c r="Y603" s="28"/>
      <c r="Z603" s="233"/>
      <c r="AA603" s="233"/>
      <c r="AB603" s="233"/>
      <c r="AC603" s="233"/>
      <c r="AD603" s="233"/>
      <c r="AE603" s="233"/>
      <c r="AF603" s="233"/>
      <c r="AG603" s="233"/>
      <c r="AH603" s="233"/>
      <c r="AI603" s="233"/>
      <c r="AJ603" s="233"/>
      <c r="AK603" s="233"/>
      <c r="AL603" s="233"/>
    </row>
    <row r="604" spans="2:38" s="232" customFormat="1" ht="63.75">
      <c r="B604" s="26" t="s">
        <v>1829</v>
      </c>
      <c r="C604" s="27" t="s">
        <v>14</v>
      </c>
      <c r="D604" s="299" t="s">
        <v>724</v>
      </c>
      <c r="E604" s="299" t="s">
        <v>725</v>
      </c>
      <c r="F604" s="299" t="s">
        <v>726</v>
      </c>
      <c r="G604" s="13" t="s">
        <v>727</v>
      </c>
      <c r="H604" s="1" t="s">
        <v>257</v>
      </c>
      <c r="I604" s="39">
        <v>0</v>
      </c>
      <c r="J604" s="3">
        <v>470000000</v>
      </c>
      <c r="K604" s="23" t="s">
        <v>55</v>
      </c>
      <c r="L604" s="1" t="s">
        <v>712</v>
      </c>
      <c r="M604" s="3" t="s">
        <v>713</v>
      </c>
      <c r="N604" s="36" t="s">
        <v>26</v>
      </c>
      <c r="O604" s="34" t="s">
        <v>386</v>
      </c>
      <c r="P604" s="34" t="s">
        <v>59</v>
      </c>
      <c r="Q604" s="37" t="s">
        <v>74</v>
      </c>
      <c r="R604" s="34" t="s">
        <v>36</v>
      </c>
      <c r="S604" s="22">
        <v>1</v>
      </c>
      <c r="T604" s="144">
        <v>1615846</v>
      </c>
      <c r="U604" s="245">
        <f t="shared" si="22"/>
        <v>1615846</v>
      </c>
      <c r="V604" s="243">
        <f t="shared" si="21"/>
        <v>1809747.5200000003</v>
      </c>
      <c r="W604" s="1" t="s">
        <v>107</v>
      </c>
      <c r="X604" s="39" t="s">
        <v>63</v>
      </c>
      <c r="Y604" s="28"/>
      <c r="Z604" s="233"/>
      <c r="AA604" s="233"/>
      <c r="AB604" s="233"/>
      <c r="AC604" s="233"/>
      <c r="AD604" s="233"/>
      <c r="AE604" s="233"/>
      <c r="AF604" s="233"/>
      <c r="AG604" s="233"/>
      <c r="AH604" s="233"/>
      <c r="AI604" s="233"/>
      <c r="AJ604" s="233"/>
      <c r="AK604" s="233"/>
      <c r="AL604" s="233"/>
    </row>
    <row r="605" spans="2:38" s="232" customFormat="1" ht="63.75">
      <c r="B605" s="26" t="s">
        <v>1830</v>
      </c>
      <c r="C605" s="27" t="s">
        <v>14</v>
      </c>
      <c r="D605" s="67" t="s">
        <v>1942</v>
      </c>
      <c r="E605" s="295" t="s">
        <v>1943</v>
      </c>
      <c r="F605" s="295" t="s">
        <v>1944</v>
      </c>
      <c r="G605" s="13" t="s">
        <v>728</v>
      </c>
      <c r="H605" s="1" t="s">
        <v>257</v>
      </c>
      <c r="I605" s="39">
        <v>0</v>
      </c>
      <c r="J605" s="3">
        <v>470000000</v>
      </c>
      <c r="K605" s="23" t="s">
        <v>55</v>
      </c>
      <c r="L605" s="1" t="s">
        <v>712</v>
      </c>
      <c r="M605" s="3" t="s">
        <v>713</v>
      </c>
      <c r="N605" s="36" t="s">
        <v>26</v>
      </c>
      <c r="O605" s="34" t="s">
        <v>126</v>
      </c>
      <c r="P605" s="34" t="s">
        <v>59</v>
      </c>
      <c r="Q605" s="37" t="s">
        <v>74</v>
      </c>
      <c r="R605" s="34" t="s">
        <v>36</v>
      </c>
      <c r="S605" s="22">
        <v>2</v>
      </c>
      <c r="T605" s="144">
        <v>1275000</v>
      </c>
      <c r="U605" s="245">
        <f t="shared" si="22"/>
        <v>2550000</v>
      </c>
      <c r="V605" s="243">
        <f t="shared" si="21"/>
        <v>2856000.0000000005</v>
      </c>
      <c r="W605" s="1" t="s">
        <v>107</v>
      </c>
      <c r="X605" s="39" t="s">
        <v>63</v>
      </c>
      <c r="Y605" s="28"/>
      <c r="Z605" s="233"/>
      <c r="AA605" s="233"/>
      <c r="AB605" s="233"/>
      <c r="AC605" s="233"/>
      <c r="AD605" s="233"/>
      <c r="AE605" s="233"/>
      <c r="AF605" s="233"/>
      <c r="AG605" s="233"/>
      <c r="AH605" s="233"/>
      <c r="AI605" s="233"/>
      <c r="AJ605" s="233"/>
      <c r="AK605" s="233"/>
      <c r="AL605" s="233"/>
    </row>
    <row r="606" spans="2:38" s="232" customFormat="1" ht="63.75">
      <c r="B606" s="26" t="s">
        <v>1831</v>
      </c>
      <c r="C606" s="27" t="s">
        <v>14</v>
      </c>
      <c r="D606" s="299" t="s">
        <v>729</v>
      </c>
      <c r="E606" s="299" t="s">
        <v>730</v>
      </c>
      <c r="F606" s="299" t="s">
        <v>731</v>
      </c>
      <c r="G606" s="13" t="s">
        <v>732</v>
      </c>
      <c r="H606" s="1" t="s">
        <v>257</v>
      </c>
      <c r="I606" s="39">
        <v>0</v>
      </c>
      <c r="J606" s="3">
        <v>470000000</v>
      </c>
      <c r="K606" s="23" t="s">
        <v>55</v>
      </c>
      <c r="L606" s="1" t="s">
        <v>733</v>
      </c>
      <c r="M606" s="3" t="s">
        <v>713</v>
      </c>
      <c r="N606" s="36" t="s">
        <v>26</v>
      </c>
      <c r="O606" s="34" t="s">
        <v>126</v>
      </c>
      <c r="P606" s="34" t="s">
        <v>59</v>
      </c>
      <c r="Q606" s="37" t="s">
        <v>74</v>
      </c>
      <c r="R606" s="34" t="s">
        <v>36</v>
      </c>
      <c r="S606" s="22">
        <v>2</v>
      </c>
      <c r="T606" s="144">
        <v>250000</v>
      </c>
      <c r="U606" s="245">
        <f t="shared" si="22"/>
        <v>500000</v>
      </c>
      <c r="V606" s="243">
        <f t="shared" si="21"/>
        <v>560000</v>
      </c>
      <c r="W606" s="1" t="s">
        <v>107</v>
      </c>
      <c r="X606" s="39" t="s">
        <v>63</v>
      </c>
      <c r="Y606" s="28"/>
      <c r="Z606" s="233"/>
      <c r="AA606" s="233"/>
      <c r="AB606" s="233"/>
      <c r="AC606" s="233"/>
      <c r="AD606" s="233"/>
      <c r="AE606" s="233"/>
      <c r="AF606" s="233"/>
      <c r="AG606" s="233"/>
      <c r="AH606" s="233"/>
      <c r="AI606" s="233"/>
      <c r="AJ606" s="233"/>
      <c r="AK606" s="233"/>
      <c r="AL606" s="233"/>
    </row>
    <row r="607" spans="2:38" s="232" customFormat="1" ht="181.5">
      <c r="B607" s="26" t="s">
        <v>1832</v>
      </c>
      <c r="C607" s="27" t="s">
        <v>14</v>
      </c>
      <c r="D607" s="298" t="s">
        <v>1936</v>
      </c>
      <c r="E607" s="298" t="s">
        <v>735</v>
      </c>
      <c r="F607" s="298" t="s">
        <v>1937</v>
      </c>
      <c r="G607" s="34" t="s">
        <v>1853</v>
      </c>
      <c r="H607" s="1" t="s">
        <v>54</v>
      </c>
      <c r="I607" s="39">
        <v>0</v>
      </c>
      <c r="J607" s="3">
        <v>470000000</v>
      </c>
      <c r="K607" s="23" t="s">
        <v>55</v>
      </c>
      <c r="L607" s="2" t="s">
        <v>462</v>
      </c>
      <c r="M607" s="59" t="s">
        <v>665</v>
      </c>
      <c r="N607" s="36" t="s">
        <v>26</v>
      </c>
      <c r="O607" s="34" t="s">
        <v>104</v>
      </c>
      <c r="P607" s="34" t="s">
        <v>714</v>
      </c>
      <c r="Q607" s="37" t="s">
        <v>74</v>
      </c>
      <c r="R607" s="34" t="s">
        <v>36</v>
      </c>
      <c r="S607" s="22">
        <v>3</v>
      </c>
      <c r="T607" s="144">
        <v>31000000</v>
      </c>
      <c r="U607" s="245">
        <f t="shared" si="22"/>
        <v>93000000</v>
      </c>
      <c r="V607" s="243">
        <f t="shared" si="21"/>
        <v>104160000.00000001</v>
      </c>
      <c r="W607" s="1" t="s">
        <v>107</v>
      </c>
      <c r="X607" s="39" t="s">
        <v>63</v>
      </c>
      <c r="Y607" s="28"/>
      <c r="Z607" s="233"/>
      <c r="AA607" s="233"/>
      <c r="AB607" s="233"/>
      <c r="AC607" s="233"/>
      <c r="AD607" s="233"/>
      <c r="AE607" s="233"/>
      <c r="AF607" s="233"/>
      <c r="AG607" s="233"/>
      <c r="AH607" s="233"/>
      <c r="AI607" s="233"/>
      <c r="AJ607" s="233"/>
      <c r="AK607" s="233"/>
      <c r="AL607" s="233"/>
    </row>
    <row r="608" spans="2:38" s="232" customFormat="1" ht="181.5">
      <c r="B608" s="26" t="s">
        <v>1833</v>
      </c>
      <c r="C608" s="27" t="s">
        <v>14</v>
      </c>
      <c r="D608" s="299" t="s">
        <v>734</v>
      </c>
      <c r="E608" s="299" t="s">
        <v>735</v>
      </c>
      <c r="F608" s="299" t="s">
        <v>736</v>
      </c>
      <c r="G608" s="34" t="s">
        <v>807</v>
      </c>
      <c r="H608" s="1" t="s">
        <v>54</v>
      </c>
      <c r="I608" s="39">
        <v>0</v>
      </c>
      <c r="J608" s="3">
        <v>470000000</v>
      </c>
      <c r="K608" s="23" t="s">
        <v>55</v>
      </c>
      <c r="L608" s="2" t="s">
        <v>462</v>
      </c>
      <c r="M608" s="59" t="s">
        <v>665</v>
      </c>
      <c r="N608" s="36" t="s">
        <v>26</v>
      </c>
      <c r="O608" s="34" t="s">
        <v>386</v>
      </c>
      <c r="P608" s="34" t="s">
        <v>714</v>
      </c>
      <c r="Q608" s="37" t="s">
        <v>74</v>
      </c>
      <c r="R608" s="34" t="s">
        <v>36</v>
      </c>
      <c r="S608" s="22">
        <v>2</v>
      </c>
      <c r="T608" s="144">
        <v>31000000</v>
      </c>
      <c r="U608" s="245">
        <f t="shared" si="22"/>
        <v>62000000</v>
      </c>
      <c r="V608" s="243">
        <f t="shared" si="21"/>
        <v>69440000</v>
      </c>
      <c r="W608" s="1" t="s">
        <v>107</v>
      </c>
      <c r="X608" s="39" t="s">
        <v>63</v>
      </c>
      <c r="Y608" s="28"/>
      <c r="Z608" s="233"/>
      <c r="AA608" s="233"/>
      <c r="AB608" s="233"/>
      <c r="AC608" s="233"/>
      <c r="AD608" s="233"/>
      <c r="AE608" s="233"/>
      <c r="AF608" s="233"/>
      <c r="AG608" s="233"/>
      <c r="AH608" s="233"/>
      <c r="AI608" s="233"/>
      <c r="AJ608" s="233"/>
      <c r="AK608" s="233"/>
      <c r="AL608" s="233"/>
    </row>
    <row r="609" spans="2:38" s="232" customFormat="1" ht="219.75">
      <c r="B609" s="26" t="s">
        <v>1834</v>
      </c>
      <c r="C609" s="27" t="s">
        <v>14</v>
      </c>
      <c r="D609" s="299" t="s">
        <v>737</v>
      </c>
      <c r="E609" s="299" t="s">
        <v>738</v>
      </c>
      <c r="F609" s="299" t="s">
        <v>739</v>
      </c>
      <c r="G609" s="305" t="s">
        <v>1854</v>
      </c>
      <c r="H609" s="1" t="s">
        <v>54</v>
      </c>
      <c r="I609" s="39">
        <v>0</v>
      </c>
      <c r="J609" s="3">
        <v>470000000</v>
      </c>
      <c r="K609" s="23" t="s">
        <v>55</v>
      </c>
      <c r="L609" s="2" t="s">
        <v>462</v>
      </c>
      <c r="M609" s="59" t="s">
        <v>665</v>
      </c>
      <c r="N609" s="36" t="s">
        <v>26</v>
      </c>
      <c r="O609" s="34" t="s">
        <v>386</v>
      </c>
      <c r="P609" s="34" t="s">
        <v>714</v>
      </c>
      <c r="Q609" s="37" t="s">
        <v>74</v>
      </c>
      <c r="R609" s="34" t="s">
        <v>36</v>
      </c>
      <c r="S609" s="22">
        <v>2</v>
      </c>
      <c r="T609" s="144">
        <v>9000000</v>
      </c>
      <c r="U609" s="245">
        <f t="shared" si="22"/>
        <v>18000000</v>
      </c>
      <c r="V609" s="243">
        <f t="shared" si="21"/>
        <v>20160000.000000004</v>
      </c>
      <c r="W609" s="1" t="s">
        <v>107</v>
      </c>
      <c r="X609" s="39" t="s">
        <v>63</v>
      </c>
      <c r="Y609" s="28"/>
      <c r="Z609" s="233"/>
      <c r="AA609" s="233"/>
      <c r="AB609" s="233"/>
      <c r="AC609" s="233"/>
      <c r="AD609" s="233"/>
      <c r="AE609" s="233"/>
      <c r="AF609" s="233"/>
      <c r="AG609" s="233"/>
      <c r="AH609" s="233"/>
      <c r="AI609" s="233"/>
      <c r="AJ609" s="233"/>
      <c r="AK609" s="233"/>
      <c r="AL609" s="233"/>
    </row>
    <row r="610" spans="2:38" s="232" customFormat="1" ht="127.5">
      <c r="B610" s="26" t="s">
        <v>1835</v>
      </c>
      <c r="C610" s="27" t="s">
        <v>14</v>
      </c>
      <c r="D610" s="299" t="s">
        <v>740</v>
      </c>
      <c r="E610" s="299" t="s">
        <v>741</v>
      </c>
      <c r="F610" s="299" t="s">
        <v>742</v>
      </c>
      <c r="G610" s="34" t="s">
        <v>743</v>
      </c>
      <c r="H610" s="1" t="s">
        <v>54</v>
      </c>
      <c r="I610" s="39">
        <v>0</v>
      </c>
      <c r="J610" s="3">
        <v>470000000</v>
      </c>
      <c r="K610" s="23" t="s">
        <v>55</v>
      </c>
      <c r="L610" s="2" t="s">
        <v>462</v>
      </c>
      <c r="M610" s="59" t="s">
        <v>665</v>
      </c>
      <c r="N610" s="36" t="s">
        <v>26</v>
      </c>
      <c r="O610" s="34" t="s">
        <v>386</v>
      </c>
      <c r="P610" s="34" t="s">
        <v>714</v>
      </c>
      <c r="Q610" s="37" t="s">
        <v>74</v>
      </c>
      <c r="R610" s="34" t="s">
        <v>36</v>
      </c>
      <c r="S610" s="22">
        <v>1</v>
      </c>
      <c r="T610" s="144">
        <v>29678572</v>
      </c>
      <c r="U610" s="245">
        <f t="shared" si="22"/>
        <v>29678572</v>
      </c>
      <c r="V610" s="243">
        <f t="shared" si="21"/>
        <v>33240000.640000004</v>
      </c>
      <c r="W610" s="1" t="s">
        <v>107</v>
      </c>
      <c r="X610" s="39" t="s">
        <v>63</v>
      </c>
      <c r="Y610" s="28"/>
      <c r="Z610" s="233"/>
      <c r="AA610" s="233"/>
      <c r="AB610" s="233"/>
      <c r="AC610" s="233"/>
      <c r="AD610" s="233"/>
      <c r="AE610" s="233"/>
      <c r="AF610" s="233"/>
      <c r="AG610" s="233"/>
      <c r="AH610" s="233"/>
      <c r="AI610" s="233"/>
      <c r="AJ610" s="233"/>
      <c r="AK610" s="233"/>
      <c r="AL610" s="233"/>
    </row>
    <row r="611" spans="2:38" s="232" customFormat="1" ht="102">
      <c r="B611" s="26" t="s">
        <v>1836</v>
      </c>
      <c r="C611" s="27" t="s">
        <v>14</v>
      </c>
      <c r="D611" s="299" t="s">
        <v>744</v>
      </c>
      <c r="E611" s="299" t="s">
        <v>741</v>
      </c>
      <c r="F611" s="299" t="s">
        <v>745</v>
      </c>
      <c r="G611" s="305" t="s">
        <v>746</v>
      </c>
      <c r="H611" s="1" t="s">
        <v>54</v>
      </c>
      <c r="I611" s="39">
        <v>0</v>
      </c>
      <c r="J611" s="3">
        <v>470000000</v>
      </c>
      <c r="K611" s="23" t="s">
        <v>55</v>
      </c>
      <c r="L611" s="2" t="s">
        <v>462</v>
      </c>
      <c r="M611" s="59" t="s">
        <v>665</v>
      </c>
      <c r="N611" s="36" t="s">
        <v>26</v>
      </c>
      <c r="O611" s="34" t="s">
        <v>386</v>
      </c>
      <c r="P611" s="34" t="s">
        <v>714</v>
      </c>
      <c r="Q611" s="37" t="s">
        <v>74</v>
      </c>
      <c r="R611" s="34" t="s">
        <v>36</v>
      </c>
      <c r="S611" s="22">
        <v>1</v>
      </c>
      <c r="T611" s="144">
        <v>16875000</v>
      </c>
      <c r="U611" s="245">
        <f t="shared" si="22"/>
        <v>16875000</v>
      </c>
      <c r="V611" s="243">
        <f t="shared" si="21"/>
        <v>18900000</v>
      </c>
      <c r="W611" s="1" t="s">
        <v>107</v>
      </c>
      <c r="X611" s="39" t="s">
        <v>63</v>
      </c>
      <c r="Y611" s="28"/>
      <c r="Z611" s="233"/>
      <c r="AA611" s="233"/>
      <c r="AB611" s="233"/>
      <c r="AC611" s="233"/>
      <c r="AD611" s="233"/>
      <c r="AE611" s="233"/>
      <c r="AF611" s="233"/>
      <c r="AG611" s="233"/>
      <c r="AH611" s="233"/>
      <c r="AI611" s="233"/>
      <c r="AJ611" s="233"/>
      <c r="AK611" s="233"/>
      <c r="AL611" s="233"/>
    </row>
    <row r="612" spans="2:38" s="232" customFormat="1" ht="89.25">
      <c r="B612" s="26" t="s">
        <v>1837</v>
      </c>
      <c r="C612" s="27" t="s">
        <v>14</v>
      </c>
      <c r="D612" s="299" t="s">
        <v>747</v>
      </c>
      <c r="E612" s="299" t="s">
        <v>748</v>
      </c>
      <c r="F612" s="299" t="s">
        <v>749</v>
      </c>
      <c r="G612" s="204" t="s">
        <v>750</v>
      </c>
      <c r="H612" s="1" t="s">
        <v>54</v>
      </c>
      <c r="I612" s="39">
        <v>0</v>
      </c>
      <c r="J612" s="3">
        <v>470000000</v>
      </c>
      <c r="K612" s="23" t="s">
        <v>55</v>
      </c>
      <c r="L612" s="2" t="s">
        <v>462</v>
      </c>
      <c r="M612" s="59" t="s">
        <v>665</v>
      </c>
      <c r="N612" s="36" t="s">
        <v>26</v>
      </c>
      <c r="O612" s="34" t="s">
        <v>386</v>
      </c>
      <c r="P612" s="34" t="s">
        <v>714</v>
      </c>
      <c r="Q612" s="37" t="s">
        <v>74</v>
      </c>
      <c r="R612" s="34" t="s">
        <v>36</v>
      </c>
      <c r="S612" s="22">
        <v>1</v>
      </c>
      <c r="T612" s="144">
        <v>8000000</v>
      </c>
      <c r="U612" s="245">
        <f t="shared" si="22"/>
        <v>8000000</v>
      </c>
      <c r="V612" s="243">
        <f t="shared" si="21"/>
        <v>8960000</v>
      </c>
      <c r="W612" s="1" t="s">
        <v>107</v>
      </c>
      <c r="X612" s="39" t="s">
        <v>63</v>
      </c>
      <c r="Y612" s="28"/>
      <c r="Z612" s="233"/>
      <c r="AA612" s="233"/>
      <c r="AB612" s="233"/>
      <c r="AC612" s="233"/>
      <c r="AD612" s="233"/>
      <c r="AE612" s="233"/>
      <c r="AF612" s="233"/>
      <c r="AG612" s="233"/>
      <c r="AH612" s="233"/>
      <c r="AI612" s="233"/>
      <c r="AJ612" s="233"/>
      <c r="AK612" s="233"/>
      <c r="AL612" s="233"/>
    </row>
    <row r="613" spans="2:38" s="232" customFormat="1" ht="89.25">
      <c r="B613" s="26" t="s">
        <v>1838</v>
      </c>
      <c r="C613" s="27" t="s">
        <v>14</v>
      </c>
      <c r="D613" s="299" t="s">
        <v>751</v>
      </c>
      <c r="E613" s="299" t="s">
        <v>752</v>
      </c>
      <c r="F613" s="299" t="s">
        <v>753</v>
      </c>
      <c r="G613" s="305" t="s">
        <v>1855</v>
      </c>
      <c r="H613" s="1" t="s">
        <v>257</v>
      </c>
      <c r="I613" s="39">
        <v>0</v>
      </c>
      <c r="J613" s="3">
        <v>470000000</v>
      </c>
      <c r="K613" s="23" t="s">
        <v>55</v>
      </c>
      <c r="L613" s="2" t="s">
        <v>462</v>
      </c>
      <c r="M613" s="59" t="s">
        <v>665</v>
      </c>
      <c r="N613" s="36" t="s">
        <v>26</v>
      </c>
      <c r="O613" s="34" t="s">
        <v>386</v>
      </c>
      <c r="P613" s="34" t="s">
        <v>714</v>
      </c>
      <c r="Q613" s="37" t="s">
        <v>74</v>
      </c>
      <c r="R613" s="34" t="s">
        <v>36</v>
      </c>
      <c r="S613" s="22">
        <v>1</v>
      </c>
      <c r="T613" s="144">
        <v>2000000</v>
      </c>
      <c r="U613" s="245">
        <f t="shared" si="22"/>
        <v>2000000</v>
      </c>
      <c r="V613" s="243">
        <f t="shared" si="21"/>
        <v>2240000</v>
      </c>
      <c r="W613" s="1" t="s">
        <v>107</v>
      </c>
      <c r="X613" s="39" t="s">
        <v>63</v>
      </c>
      <c r="Y613" s="28"/>
      <c r="Z613" s="233"/>
      <c r="AA613" s="233"/>
      <c r="AB613" s="233"/>
      <c r="AC613" s="233"/>
      <c r="AD613" s="233"/>
      <c r="AE613" s="233"/>
      <c r="AF613" s="233"/>
      <c r="AG613" s="233"/>
      <c r="AH613" s="233"/>
      <c r="AI613" s="233"/>
      <c r="AJ613" s="233"/>
      <c r="AK613" s="233"/>
      <c r="AL613" s="233"/>
    </row>
    <row r="614" spans="2:38" s="232" customFormat="1" ht="153">
      <c r="B614" s="26" t="s">
        <v>1839</v>
      </c>
      <c r="C614" s="27" t="s">
        <v>14</v>
      </c>
      <c r="D614" s="299" t="s">
        <v>754</v>
      </c>
      <c r="E614" s="299" t="s">
        <v>755</v>
      </c>
      <c r="F614" s="299" t="s">
        <v>756</v>
      </c>
      <c r="G614" s="305" t="s">
        <v>806</v>
      </c>
      <c r="H614" s="1" t="s">
        <v>54</v>
      </c>
      <c r="I614" s="39">
        <v>0</v>
      </c>
      <c r="J614" s="3">
        <v>470000000</v>
      </c>
      <c r="K614" s="23" t="s">
        <v>55</v>
      </c>
      <c r="L614" s="2" t="s">
        <v>462</v>
      </c>
      <c r="M614" s="59" t="s">
        <v>665</v>
      </c>
      <c r="N614" s="36" t="s">
        <v>26</v>
      </c>
      <c r="O614" s="34" t="s">
        <v>386</v>
      </c>
      <c r="P614" s="34" t="s">
        <v>714</v>
      </c>
      <c r="Q614" s="37" t="s">
        <v>74</v>
      </c>
      <c r="R614" s="34" t="s">
        <v>36</v>
      </c>
      <c r="S614" s="22">
        <v>1</v>
      </c>
      <c r="T614" s="144">
        <v>7421737</v>
      </c>
      <c r="U614" s="245">
        <f t="shared" si="22"/>
        <v>7421737</v>
      </c>
      <c r="V614" s="243">
        <f t="shared" si="21"/>
        <v>8312345.44</v>
      </c>
      <c r="W614" s="1" t="s">
        <v>107</v>
      </c>
      <c r="X614" s="39" t="s">
        <v>63</v>
      </c>
      <c r="Y614" s="28"/>
      <c r="Z614" s="233"/>
      <c r="AA614" s="233"/>
      <c r="AB614" s="233"/>
      <c r="AC614" s="233"/>
      <c r="AD614" s="233"/>
      <c r="AE614" s="233"/>
      <c r="AF614" s="233"/>
      <c r="AG614" s="233"/>
      <c r="AH614" s="233"/>
      <c r="AI614" s="233"/>
      <c r="AJ614" s="233"/>
      <c r="AK614" s="233"/>
      <c r="AL614" s="233"/>
    </row>
    <row r="615" spans="2:38" s="232" customFormat="1" ht="140.25">
      <c r="B615" s="26" t="s">
        <v>1840</v>
      </c>
      <c r="C615" s="27" t="s">
        <v>14</v>
      </c>
      <c r="D615" s="299" t="s">
        <v>757</v>
      </c>
      <c r="E615" s="299" t="s">
        <v>758</v>
      </c>
      <c r="F615" s="299" t="s">
        <v>759</v>
      </c>
      <c r="G615" s="305" t="s">
        <v>760</v>
      </c>
      <c r="H615" s="1" t="s">
        <v>54</v>
      </c>
      <c r="I615" s="39">
        <v>0</v>
      </c>
      <c r="J615" s="3">
        <v>470000000</v>
      </c>
      <c r="K615" s="23" t="s">
        <v>55</v>
      </c>
      <c r="L615" s="2" t="s">
        <v>462</v>
      </c>
      <c r="M615" s="59" t="s">
        <v>665</v>
      </c>
      <c r="N615" s="36" t="s">
        <v>26</v>
      </c>
      <c r="O615" s="34" t="s">
        <v>386</v>
      </c>
      <c r="P615" s="34" t="s">
        <v>714</v>
      </c>
      <c r="Q615" s="37" t="s">
        <v>74</v>
      </c>
      <c r="R615" s="34" t="s">
        <v>36</v>
      </c>
      <c r="S615" s="22">
        <v>13</v>
      </c>
      <c r="T615" s="144">
        <v>5088000</v>
      </c>
      <c r="U615" s="245">
        <f t="shared" si="22"/>
        <v>66144000</v>
      </c>
      <c r="V615" s="243">
        <f t="shared" si="21"/>
        <v>74081280</v>
      </c>
      <c r="W615" s="1" t="s">
        <v>107</v>
      </c>
      <c r="X615" s="39" t="s">
        <v>63</v>
      </c>
      <c r="Y615" s="28"/>
      <c r="Z615" s="233"/>
      <c r="AA615" s="233"/>
      <c r="AB615" s="233"/>
      <c r="AC615" s="233"/>
      <c r="AD615" s="233"/>
      <c r="AE615" s="233"/>
      <c r="AF615" s="233"/>
      <c r="AG615" s="233"/>
      <c r="AH615" s="233"/>
      <c r="AI615" s="233"/>
      <c r="AJ615" s="233"/>
      <c r="AK615" s="233"/>
      <c r="AL615" s="233"/>
    </row>
    <row r="616" spans="2:38" s="232" customFormat="1" ht="89.25">
      <c r="B616" s="26" t="s">
        <v>1841</v>
      </c>
      <c r="C616" s="27" t="s">
        <v>14</v>
      </c>
      <c r="D616" s="306" t="s">
        <v>761</v>
      </c>
      <c r="E616" s="306" t="s">
        <v>762</v>
      </c>
      <c r="F616" s="306" t="s">
        <v>763</v>
      </c>
      <c r="G616" s="204" t="s">
        <v>764</v>
      </c>
      <c r="H616" s="1" t="s">
        <v>54</v>
      </c>
      <c r="I616" s="39">
        <v>0</v>
      </c>
      <c r="J616" s="3">
        <v>470000000</v>
      </c>
      <c r="K616" s="23" t="s">
        <v>55</v>
      </c>
      <c r="L616" s="2" t="s">
        <v>462</v>
      </c>
      <c r="M616" s="59" t="s">
        <v>665</v>
      </c>
      <c r="N616" s="36" t="s">
        <v>26</v>
      </c>
      <c r="O616" s="34" t="s">
        <v>386</v>
      </c>
      <c r="P616" s="34" t="s">
        <v>714</v>
      </c>
      <c r="Q616" s="37" t="s">
        <v>74</v>
      </c>
      <c r="R616" s="34" t="s">
        <v>36</v>
      </c>
      <c r="S616" s="22">
        <v>4</v>
      </c>
      <c r="T616" s="144">
        <v>27000000</v>
      </c>
      <c r="U616" s="245">
        <f t="shared" si="22"/>
        <v>108000000</v>
      </c>
      <c r="V616" s="243">
        <f t="shared" si="21"/>
        <v>120960000.00000001</v>
      </c>
      <c r="W616" s="1" t="s">
        <v>107</v>
      </c>
      <c r="X616" s="39" t="s">
        <v>63</v>
      </c>
      <c r="Y616" s="28"/>
      <c r="Z616" s="233"/>
      <c r="AA616" s="233"/>
      <c r="AB616" s="233"/>
      <c r="AC616" s="233"/>
      <c r="AD616" s="233"/>
      <c r="AE616" s="233"/>
      <c r="AF616" s="233"/>
      <c r="AG616" s="233"/>
      <c r="AH616" s="233"/>
      <c r="AI616" s="233"/>
      <c r="AJ616" s="233"/>
      <c r="AK616" s="233"/>
      <c r="AL616" s="233"/>
    </row>
    <row r="617" spans="2:38" s="232" customFormat="1" ht="165.75">
      <c r="B617" s="26" t="s">
        <v>1842</v>
      </c>
      <c r="C617" s="27" t="s">
        <v>14</v>
      </c>
      <c r="D617" s="299" t="s">
        <v>765</v>
      </c>
      <c r="E617" s="299" t="s">
        <v>766</v>
      </c>
      <c r="F617" s="299" t="s">
        <v>767</v>
      </c>
      <c r="G617" s="305" t="s">
        <v>768</v>
      </c>
      <c r="H617" s="1" t="s">
        <v>54</v>
      </c>
      <c r="I617" s="39">
        <v>0</v>
      </c>
      <c r="J617" s="3">
        <v>470000000</v>
      </c>
      <c r="K617" s="23" t="s">
        <v>55</v>
      </c>
      <c r="L617" s="2" t="s">
        <v>805</v>
      </c>
      <c r="M617" s="59" t="s">
        <v>665</v>
      </c>
      <c r="N617" s="36" t="s">
        <v>26</v>
      </c>
      <c r="O617" s="34" t="s">
        <v>386</v>
      </c>
      <c r="P617" s="34" t="s">
        <v>714</v>
      </c>
      <c r="Q617" s="37" t="s">
        <v>74</v>
      </c>
      <c r="R617" s="34" t="s">
        <v>36</v>
      </c>
      <c r="S617" s="22">
        <v>4</v>
      </c>
      <c r="T617" s="144">
        <v>5132143</v>
      </c>
      <c r="U617" s="245">
        <f t="shared" si="22"/>
        <v>20528572</v>
      </c>
      <c r="V617" s="243">
        <f t="shared" si="21"/>
        <v>22992000.64</v>
      </c>
      <c r="W617" s="1" t="s">
        <v>107</v>
      </c>
      <c r="X617" s="39" t="s">
        <v>63</v>
      </c>
      <c r="Y617" s="28"/>
      <c r="Z617" s="233"/>
      <c r="AA617" s="233"/>
      <c r="AB617" s="233"/>
      <c r="AC617" s="233"/>
      <c r="AD617" s="233"/>
      <c r="AE617" s="233"/>
      <c r="AF617" s="233"/>
      <c r="AG617" s="233"/>
      <c r="AH617" s="233"/>
      <c r="AI617" s="233"/>
      <c r="AJ617" s="233"/>
      <c r="AK617" s="233"/>
      <c r="AL617" s="233"/>
    </row>
    <row r="618" spans="2:38" s="232" customFormat="1" ht="140.25">
      <c r="B618" s="26" t="s">
        <v>1843</v>
      </c>
      <c r="C618" s="27" t="s">
        <v>14</v>
      </c>
      <c r="D618" s="299" t="s">
        <v>769</v>
      </c>
      <c r="E618" s="299" t="s">
        <v>766</v>
      </c>
      <c r="F618" s="299" t="s">
        <v>770</v>
      </c>
      <c r="G618" s="305" t="s">
        <v>771</v>
      </c>
      <c r="H618" s="1" t="s">
        <v>54</v>
      </c>
      <c r="I618" s="39">
        <v>0</v>
      </c>
      <c r="J618" s="3">
        <v>470000000</v>
      </c>
      <c r="K618" s="23" t="s">
        <v>55</v>
      </c>
      <c r="L618" s="2" t="s">
        <v>805</v>
      </c>
      <c r="M618" s="59" t="s">
        <v>665</v>
      </c>
      <c r="N618" s="36" t="s">
        <v>26</v>
      </c>
      <c r="O618" s="34" t="s">
        <v>772</v>
      </c>
      <c r="P618" s="34" t="s">
        <v>714</v>
      </c>
      <c r="Q618" s="37" t="s">
        <v>74</v>
      </c>
      <c r="R618" s="34" t="s">
        <v>36</v>
      </c>
      <c r="S618" s="22">
        <v>4</v>
      </c>
      <c r="T618" s="144">
        <v>2350179</v>
      </c>
      <c r="U618" s="245">
        <f t="shared" si="22"/>
        <v>9400716</v>
      </c>
      <c r="V618" s="243">
        <f t="shared" si="21"/>
        <v>10528801.920000002</v>
      </c>
      <c r="W618" s="1" t="s">
        <v>107</v>
      </c>
      <c r="X618" s="39" t="s">
        <v>63</v>
      </c>
      <c r="Y618" s="28"/>
      <c r="Z618" s="233"/>
      <c r="AA618" s="233"/>
      <c r="AB618" s="233"/>
      <c r="AC618" s="233"/>
      <c r="AD618" s="233"/>
      <c r="AE618" s="233"/>
      <c r="AF618" s="233"/>
      <c r="AG618" s="233"/>
      <c r="AH618" s="233"/>
      <c r="AI618" s="233"/>
      <c r="AJ618" s="233"/>
      <c r="AK618" s="233"/>
      <c r="AL618" s="233"/>
    </row>
    <row r="619" spans="2:38" s="232" customFormat="1" ht="143.25">
      <c r="B619" s="26" t="s">
        <v>1844</v>
      </c>
      <c r="C619" s="27" t="s">
        <v>14</v>
      </c>
      <c r="D619" s="299" t="s">
        <v>773</v>
      </c>
      <c r="E619" s="299" t="s">
        <v>735</v>
      </c>
      <c r="F619" s="299" t="s">
        <v>774</v>
      </c>
      <c r="G619" s="192" t="s">
        <v>1856</v>
      </c>
      <c r="H619" s="1" t="s">
        <v>54</v>
      </c>
      <c r="I619" s="39">
        <v>0</v>
      </c>
      <c r="J619" s="3">
        <v>470000000</v>
      </c>
      <c r="K619" s="23" t="s">
        <v>55</v>
      </c>
      <c r="L619" s="2" t="s">
        <v>805</v>
      </c>
      <c r="M619" s="59" t="s">
        <v>665</v>
      </c>
      <c r="N619" s="36" t="s">
        <v>26</v>
      </c>
      <c r="O619" s="34" t="s">
        <v>126</v>
      </c>
      <c r="P619" s="34" t="s">
        <v>714</v>
      </c>
      <c r="Q619" s="37" t="s">
        <v>74</v>
      </c>
      <c r="R619" s="34" t="s">
        <v>36</v>
      </c>
      <c r="S619" s="22">
        <v>2</v>
      </c>
      <c r="T619" s="144">
        <v>37100000</v>
      </c>
      <c r="U619" s="245">
        <f t="shared" si="22"/>
        <v>74200000</v>
      </c>
      <c r="V619" s="243">
        <f t="shared" si="21"/>
        <v>83104000.00000001</v>
      </c>
      <c r="W619" s="1" t="s">
        <v>107</v>
      </c>
      <c r="X619" s="39" t="s">
        <v>63</v>
      </c>
      <c r="Y619" s="28"/>
      <c r="Z619" s="233"/>
      <c r="AA619" s="233"/>
      <c r="AB619" s="233"/>
      <c r="AC619" s="233"/>
      <c r="AD619" s="233"/>
      <c r="AE619" s="233"/>
      <c r="AF619" s="233"/>
      <c r="AG619" s="233"/>
      <c r="AH619" s="233"/>
      <c r="AI619" s="233"/>
      <c r="AJ619" s="233"/>
      <c r="AK619" s="233"/>
      <c r="AL619" s="233"/>
    </row>
    <row r="620" spans="2:38" s="232" customFormat="1" ht="197.25" customHeight="1">
      <c r="B620" s="26" t="s">
        <v>1845</v>
      </c>
      <c r="C620" s="27" t="s">
        <v>14</v>
      </c>
      <c r="D620" s="299" t="s">
        <v>775</v>
      </c>
      <c r="E620" s="299" t="s">
        <v>776</v>
      </c>
      <c r="F620" s="299" t="s">
        <v>777</v>
      </c>
      <c r="G620" s="34" t="s">
        <v>778</v>
      </c>
      <c r="H620" s="1" t="s">
        <v>54</v>
      </c>
      <c r="I620" s="39">
        <v>0</v>
      </c>
      <c r="J620" s="3">
        <v>470000000</v>
      </c>
      <c r="K620" s="23" t="s">
        <v>55</v>
      </c>
      <c r="L620" s="1" t="s">
        <v>733</v>
      </c>
      <c r="M620" s="59" t="s">
        <v>665</v>
      </c>
      <c r="N620" s="36" t="s">
        <v>26</v>
      </c>
      <c r="O620" s="34" t="s">
        <v>126</v>
      </c>
      <c r="P620" s="34" t="s">
        <v>714</v>
      </c>
      <c r="Q620" s="37" t="s">
        <v>74</v>
      </c>
      <c r="R620" s="34" t="s">
        <v>36</v>
      </c>
      <c r="S620" s="22">
        <v>2</v>
      </c>
      <c r="T620" s="144">
        <v>28506189</v>
      </c>
      <c r="U620" s="245">
        <f t="shared" si="22"/>
        <v>57012378</v>
      </c>
      <c r="V620" s="243">
        <f t="shared" si="21"/>
        <v>63853863.36000001</v>
      </c>
      <c r="W620" s="1" t="s">
        <v>107</v>
      </c>
      <c r="X620" s="39" t="s">
        <v>63</v>
      </c>
      <c r="Y620" s="28"/>
      <c r="Z620" s="233"/>
      <c r="AA620" s="233"/>
      <c r="AB620" s="233"/>
      <c r="AC620" s="233"/>
      <c r="AD620" s="233"/>
      <c r="AE620" s="233"/>
      <c r="AF620" s="233"/>
      <c r="AG620" s="233"/>
      <c r="AH620" s="233"/>
      <c r="AI620" s="233"/>
      <c r="AJ620" s="233"/>
      <c r="AK620" s="233"/>
      <c r="AL620" s="233"/>
    </row>
    <row r="621" spans="2:38" s="232" customFormat="1" ht="262.5" customHeight="1">
      <c r="B621" s="26" t="s">
        <v>1846</v>
      </c>
      <c r="C621" s="27" t="s">
        <v>14</v>
      </c>
      <c r="D621" s="299" t="s">
        <v>779</v>
      </c>
      <c r="E621" s="299" t="s">
        <v>780</v>
      </c>
      <c r="F621" s="306" t="s">
        <v>781</v>
      </c>
      <c r="G621" s="307" t="s">
        <v>1857</v>
      </c>
      <c r="H621" s="1" t="s">
        <v>257</v>
      </c>
      <c r="I621" s="39">
        <v>0</v>
      </c>
      <c r="J621" s="3">
        <v>470000000</v>
      </c>
      <c r="K621" s="23" t="s">
        <v>55</v>
      </c>
      <c r="L621" s="1" t="s">
        <v>733</v>
      </c>
      <c r="M621" s="3" t="s">
        <v>713</v>
      </c>
      <c r="N621" s="36" t="s">
        <v>26</v>
      </c>
      <c r="O621" s="34" t="s">
        <v>772</v>
      </c>
      <c r="P621" s="34" t="s">
        <v>714</v>
      </c>
      <c r="Q621" s="37" t="s">
        <v>74</v>
      </c>
      <c r="R621" s="34" t="s">
        <v>36</v>
      </c>
      <c r="S621" s="22">
        <v>2</v>
      </c>
      <c r="T621" s="144">
        <v>502027</v>
      </c>
      <c r="U621" s="245">
        <f t="shared" si="22"/>
        <v>1004054</v>
      </c>
      <c r="V621" s="243">
        <f t="shared" si="21"/>
        <v>1124540.4800000002</v>
      </c>
      <c r="W621" s="1" t="s">
        <v>107</v>
      </c>
      <c r="X621" s="39" t="s">
        <v>63</v>
      </c>
      <c r="Y621" s="28"/>
      <c r="Z621" s="233"/>
      <c r="AA621" s="233"/>
      <c r="AB621" s="233"/>
      <c r="AC621" s="233"/>
      <c r="AD621" s="233"/>
      <c r="AE621" s="233"/>
      <c r="AF621" s="233"/>
      <c r="AG621" s="233"/>
      <c r="AH621" s="233"/>
      <c r="AI621" s="233"/>
      <c r="AJ621" s="233"/>
      <c r="AK621" s="233"/>
      <c r="AL621" s="233"/>
    </row>
    <row r="622" spans="2:38" s="232" customFormat="1" ht="120.75">
      <c r="B622" s="26" t="s">
        <v>1847</v>
      </c>
      <c r="C622" s="27" t="s">
        <v>14</v>
      </c>
      <c r="D622" s="313" t="s">
        <v>2043</v>
      </c>
      <c r="E622" s="313" t="s">
        <v>738</v>
      </c>
      <c r="F622" s="313" t="s">
        <v>2044</v>
      </c>
      <c r="G622" s="204" t="s">
        <v>1858</v>
      </c>
      <c r="H622" s="1" t="s">
        <v>54</v>
      </c>
      <c r="I622" s="39">
        <v>0</v>
      </c>
      <c r="J622" s="3">
        <v>470000000</v>
      </c>
      <c r="K622" s="23" t="s">
        <v>55</v>
      </c>
      <c r="L622" s="1" t="s">
        <v>733</v>
      </c>
      <c r="M622" s="3" t="s">
        <v>713</v>
      </c>
      <c r="N622" s="36" t="s">
        <v>26</v>
      </c>
      <c r="O622" s="34" t="s">
        <v>772</v>
      </c>
      <c r="P622" s="34" t="s">
        <v>714</v>
      </c>
      <c r="Q622" s="37" t="s">
        <v>74</v>
      </c>
      <c r="R622" s="34" t="s">
        <v>36</v>
      </c>
      <c r="S622" s="22">
        <v>1</v>
      </c>
      <c r="T622" s="144">
        <v>8258850</v>
      </c>
      <c r="U622" s="245">
        <f t="shared" si="22"/>
        <v>8258850</v>
      </c>
      <c r="V622" s="243">
        <f t="shared" si="21"/>
        <v>9249912</v>
      </c>
      <c r="W622" s="1" t="s">
        <v>107</v>
      </c>
      <c r="X622" s="39" t="s">
        <v>63</v>
      </c>
      <c r="Y622" s="28"/>
      <c r="Z622" s="233"/>
      <c r="AA622" s="233"/>
      <c r="AB622" s="233"/>
      <c r="AC622" s="233"/>
      <c r="AD622" s="233"/>
      <c r="AE622" s="233"/>
      <c r="AF622" s="233"/>
      <c r="AG622" s="233"/>
      <c r="AH622" s="233"/>
      <c r="AI622" s="233"/>
      <c r="AJ622" s="233"/>
      <c r="AK622" s="233"/>
      <c r="AL622" s="233"/>
    </row>
    <row r="623" spans="2:38" s="232" customFormat="1" ht="63.75">
      <c r="B623" s="26" t="s">
        <v>1848</v>
      </c>
      <c r="C623" s="27" t="s">
        <v>14</v>
      </c>
      <c r="D623" s="299" t="s">
        <v>782</v>
      </c>
      <c r="E623" s="299" t="s">
        <v>720</v>
      </c>
      <c r="F623" s="308" t="s">
        <v>721</v>
      </c>
      <c r="G623" s="305" t="s">
        <v>783</v>
      </c>
      <c r="H623" s="1" t="s">
        <v>257</v>
      </c>
      <c r="I623" s="39">
        <v>0</v>
      </c>
      <c r="J623" s="3">
        <v>470000000</v>
      </c>
      <c r="K623" s="23" t="s">
        <v>55</v>
      </c>
      <c r="L623" s="1" t="s">
        <v>733</v>
      </c>
      <c r="M623" s="3" t="s">
        <v>713</v>
      </c>
      <c r="N623" s="36" t="s">
        <v>26</v>
      </c>
      <c r="O623" s="34" t="s">
        <v>386</v>
      </c>
      <c r="P623" s="34" t="s">
        <v>59</v>
      </c>
      <c r="Q623" s="37" t="s">
        <v>282</v>
      </c>
      <c r="R623" s="34" t="s">
        <v>784</v>
      </c>
      <c r="S623" s="22">
        <v>700</v>
      </c>
      <c r="T623" s="144">
        <v>1562.5</v>
      </c>
      <c r="U623" s="245">
        <f t="shared" si="22"/>
        <v>1093750</v>
      </c>
      <c r="V623" s="243">
        <f t="shared" si="21"/>
        <v>1225000.0000000002</v>
      </c>
      <c r="W623" s="1" t="s">
        <v>107</v>
      </c>
      <c r="X623" s="39" t="s">
        <v>63</v>
      </c>
      <c r="Y623" s="28"/>
      <c r="Z623" s="233"/>
      <c r="AA623" s="233"/>
      <c r="AB623" s="233"/>
      <c r="AC623" s="233"/>
      <c r="AD623" s="233"/>
      <c r="AE623" s="233"/>
      <c r="AF623" s="233"/>
      <c r="AG623" s="233"/>
      <c r="AH623" s="233"/>
      <c r="AI623" s="233"/>
      <c r="AJ623" s="233"/>
      <c r="AK623" s="233"/>
      <c r="AL623" s="233"/>
    </row>
    <row r="624" spans="2:38" s="232" customFormat="1" ht="231" customHeight="1">
      <c r="B624" s="26" t="s">
        <v>1849</v>
      </c>
      <c r="C624" s="27" t="s">
        <v>14</v>
      </c>
      <c r="D624" s="299" t="s">
        <v>737</v>
      </c>
      <c r="E624" s="299" t="s">
        <v>738</v>
      </c>
      <c r="F624" s="299" t="s">
        <v>739</v>
      </c>
      <c r="G624" s="34" t="s">
        <v>1854</v>
      </c>
      <c r="H624" s="1" t="s">
        <v>54</v>
      </c>
      <c r="I624" s="39">
        <v>0</v>
      </c>
      <c r="J624" s="3">
        <v>470000000</v>
      </c>
      <c r="K624" s="23" t="s">
        <v>55</v>
      </c>
      <c r="L624" s="1" t="s">
        <v>785</v>
      </c>
      <c r="M624" s="3" t="s">
        <v>713</v>
      </c>
      <c r="N624" s="36" t="s">
        <v>26</v>
      </c>
      <c r="O624" s="34" t="s">
        <v>386</v>
      </c>
      <c r="P624" s="34" t="s">
        <v>714</v>
      </c>
      <c r="Q624" s="37" t="s">
        <v>74</v>
      </c>
      <c r="R624" s="34" t="s">
        <v>36</v>
      </c>
      <c r="S624" s="22">
        <v>1</v>
      </c>
      <c r="T624" s="144">
        <v>10009745</v>
      </c>
      <c r="U624" s="245">
        <f t="shared" si="22"/>
        <v>10009745</v>
      </c>
      <c r="V624" s="243">
        <f t="shared" si="21"/>
        <v>11210914.4</v>
      </c>
      <c r="W624" s="1" t="s">
        <v>107</v>
      </c>
      <c r="X624" s="39" t="s">
        <v>63</v>
      </c>
      <c r="Y624" s="28"/>
      <c r="Z624" s="233"/>
      <c r="AA624" s="233"/>
      <c r="AB624" s="233"/>
      <c r="AC624" s="233"/>
      <c r="AD624" s="233"/>
      <c r="AE624" s="233"/>
      <c r="AF624" s="233"/>
      <c r="AG624" s="233"/>
      <c r="AH624" s="233"/>
      <c r="AI624" s="233"/>
      <c r="AJ624" s="233"/>
      <c r="AK624" s="233"/>
      <c r="AL624" s="233"/>
    </row>
    <row r="625" spans="2:38" s="232" customFormat="1" ht="63.75">
      <c r="B625" s="26" t="s">
        <v>1850</v>
      </c>
      <c r="C625" s="27" t="s">
        <v>14</v>
      </c>
      <c r="D625" s="299" t="s">
        <v>1722</v>
      </c>
      <c r="E625" s="299" t="s">
        <v>1723</v>
      </c>
      <c r="F625" s="299" t="s">
        <v>1724</v>
      </c>
      <c r="G625" s="34" t="s">
        <v>1725</v>
      </c>
      <c r="H625" s="1" t="s">
        <v>257</v>
      </c>
      <c r="I625" s="39">
        <v>0</v>
      </c>
      <c r="J625" s="3">
        <v>470000000</v>
      </c>
      <c r="K625" s="23" t="s">
        <v>55</v>
      </c>
      <c r="L625" s="1" t="s">
        <v>733</v>
      </c>
      <c r="M625" s="3" t="s">
        <v>713</v>
      </c>
      <c r="N625" s="36" t="s">
        <v>26</v>
      </c>
      <c r="O625" s="34" t="s">
        <v>386</v>
      </c>
      <c r="P625" s="34" t="s">
        <v>59</v>
      </c>
      <c r="Q625" s="37" t="s">
        <v>74</v>
      </c>
      <c r="R625" s="34" t="s">
        <v>36</v>
      </c>
      <c r="S625" s="22">
        <v>1</v>
      </c>
      <c r="T625" s="144">
        <v>122321</v>
      </c>
      <c r="U625" s="245">
        <f>S625*T625</f>
        <v>122321</v>
      </c>
      <c r="V625" s="243">
        <f>U625*1.12</f>
        <v>136999.52000000002</v>
      </c>
      <c r="W625" s="1" t="s">
        <v>107</v>
      </c>
      <c r="X625" s="39" t="s">
        <v>63</v>
      </c>
      <c r="Y625" s="309"/>
      <c r="Z625" s="233"/>
      <c r="AA625" s="233"/>
      <c r="AB625" s="233"/>
      <c r="AC625" s="233"/>
      <c r="AD625" s="233"/>
      <c r="AE625" s="233"/>
      <c r="AF625" s="233"/>
      <c r="AG625" s="233"/>
      <c r="AH625" s="233"/>
      <c r="AI625" s="233"/>
      <c r="AJ625" s="233"/>
      <c r="AK625" s="233"/>
      <c r="AL625" s="233"/>
    </row>
    <row r="626" spans="2:38" s="232" customFormat="1" ht="210">
      <c r="B626" s="26" t="s">
        <v>1851</v>
      </c>
      <c r="C626" s="27" t="s">
        <v>14</v>
      </c>
      <c r="D626" s="298" t="s">
        <v>1872</v>
      </c>
      <c r="E626" s="298" t="s">
        <v>1873</v>
      </c>
      <c r="F626" s="298" t="s">
        <v>1874</v>
      </c>
      <c r="G626" s="34" t="s">
        <v>1859</v>
      </c>
      <c r="H626" s="1" t="s">
        <v>54</v>
      </c>
      <c r="I626" s="39">
        <v>0</v>
      </c>
      <c r="J626" s="3">
        <v>470000000</v>
      </c>
      <c r="K626" s="23" t="s">
        <v>55</v>
      </c>
      <c r="L626" s="1" t="s">
        <v>733</v>
      </c>
      <c r="M626" s="3" t="s">
        <v>713</v>
      </c>
      <c r="N626" s="36" t="s">
        <v>26</v>
      </c>
      <c r="O626" s="34" t="s">
        <v>386</v>
      </c>
      <c r="P626" s="34" t="s">
        <v>714</v>
      </c>
      <c r="Q626" s="37" t="s">
        <v>74</v>
      </c>
      <c r="R626" s="34" t="s">
        <v>36</v>
      </c>
      <c r="S626" s="22">
        <v>2</v>
      </c>
      <c r="T626" s="144">
        <v>30133929</v>
      </c>
      <c r="U626" s="245">
        <f>S626*T626</f>
        <v>60267858</v>
      </c>
      <c r="V626" s="243">
        <f>U626*1.12</f>
        <v>67500000.96000001</v>
      </c>
      <c r="W626" s="1" t="s">
        <v>107</v>
      </c>
      <c r="X626" s="39" t="s">
        <v>63</v>
      </c>
      <c r="Y626" s="28"/>
      <c r="Z626" s="233"/>
      <c r="AA626" s="233"/>
      <c r="AB626" s="233"/>
      <c r="AC626" s="233"/>
      <c r="AD626" s="233"/>
      <c r="AE626" s="233"/>
      <c r="AF626" s="233"/>
      <c r="AG626" s="233"/>
      <c r="AH626" s="233"/>
      <c r="AI626" s="233"/>
      <c r="AJ626" s="233"/>
      <c r="AK626" s="233"/>
      <c r="AL626" s="233"/>
    </row>
    <row r="627" spans="2:38" s="232" customFormat="1" ht="181.5">
      <c r="B627" s="26" t="s">
        <v>1852</v>
      </c>
      <c r="C627" s="27" t="s">
        <v>14</v>
      </c>
      <c r="D627" s="299" t="s">
        <v>734</v>
      </c>
      <c r="E627" s="299" t="s">
        <v>735</v>
      </c>
      <c r="F627" s="299" t="s">
        <v>736</v>
      </c>
      <c r="G627" s="34" t="s">
        <v>1860</v>
      </c>
      <c r="H627" s="1" t="s">
        <v>54</v>
      </c>
      <c r="I627" s="39">
        <v>0</v>
      </c>
      <c r="J627" s="3">
        <v>470000000</v>
      </c>
      <c r="K627" s="23" t="s">
        <v>55</v>
      </c>
      <c r="L627" s="1" t="s">
        <v>733</v>
      </c>
      <c r="M627" s="3" t="s">
        <v>713</v>
      </c>
      <c r="N627" s="36" t="s">
        <v>26</v>
      </c>
      <c r="O627" s="34" t="s">
        <v>386</v>
      </c>
      <c r="P627" s="34" t="s">
        <v>714</v>
      </c>
      <c r="Q627" s="37" t="s">
        <v>74</v>
      </c>
      <c r="R627" s="34" t="s">
        <v>36</v>
      </c>
      <c r="S627" s="22">
        <v>1</v>
      </c>
      <c r="T627" s="144">
        <v>23102679</v>
      </c>
      <c r="U627" s="245">
        <f>S627*T627</f>
        <v>23102679</v>
      </c>
      <c r="V627" s="243">
        <f>U627*1.12</f>
        <v>25875000.480000004</v>
      </c>
      <c r="W627" s="1" t="s">
        <v>107</v>
      </c>
      <c r="X627" s="39" t="s">
        <v>63</v>
      </c>
      <c r="Y627" s="28"/>
      <c r="Z627" s="233"/>
      <c r="AA627" s="233"/>
      <c r="AB627" s="233"/>
      <c r="AC627" s="233"/>
      <c r="AD627" s="233"/>
      <c r="AE627" s="233"/>
      <c r="AF627" s="233"/>
      <c r="AG627" s="233"/>
      <c r="AH627" s="233"/>
      <c r="AI627" s="233"/>
      <c r="AJ627" s="233"/>
      <c r="AK627" s="233"/>
      <c r="AL627" s="233"/>
    </row>
    <row r="628" spans="2:255" s="4" customFormat="1" ht="18.75" customHeight="1">
      <c r="B628" s="332" t="s">
        <v>45</v>
      </c>
      <c r="C628" s="333"/>
      <c r="D628" s="333"/>
      <c r="E628" s="334"/>
      <c r="F628" s="84"/>
      <c r="G628" s="96"/>
      <c r="H628" s="97"/>
      <c r="I628" s="98"/>
      <c r="J628" s="99"/>
      <c r="K628" s="100"/>
      <c r="L628" s="101"/>
      <c r="M628" s="102"/>
      <c r="N628" s="103"/>
      <c r="O628" s="104"/>
      <c r="P628" s="104"/>
      <c r="Q628" s="105"/>
      <c r="R628" s="106"/>
      <c r="S628" s="107"/>
      <c r="T628" s="108"/>
      <c r="U628" s="264">
        <f>SUM(U512:U627)</f>
        <v>933598599.215</v>
      </c>
      <c r="V628" s="264">
        <f>SUM(V512:V627)</f>
        <v>1045630431.1208001</v>
      </c>
      <c r="W628" s="109"/>
      <c r="X628" s="91"/>
      <c r="Y628" s="77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  <c r="EE628" s="8"/>
      <c r="EF628" s="8"/>
      <c r="EG628" s="8"/>
      <c r="EH628" s="8"/>
      <c r="EI628" s="8"/>
      <c r="EJ628" s="8"/>
      <c r="EK628" s="8"/>
      <c r="EL628" s="8"/>
      <c r="EM628" s="8"/>
      <c r="EN628" s="8"/>
      <c r="EO628" s="8"/>
      <c r="EP628" s="8"/>
      <c r="EQ628" s="8"/>
      <c r="ER628" s="8"/>
      <c r="ES628" s="8"/>
      <c r="ET628" s="8"/>
      <c r="EU628" s="8"/>
      <c r="EV628" s="8"/>
      <c r="EW628" s="8"/>
      <c r="EX628" s="8"/>
      <c r="EY628" s="8"/>
      <c r="EZ628" s="8"/>
      <c r="FA628" s="8"/>
      <c r="FB628" s="8"/>
      <c r="FC628" s="8"/>
      <c r="FD628" s="8"/>
      <c r="FE628" s="8"/>
      <c r="FF628" s="8"/>
      <c r="FG628" s="8"/>
      <c r="FH628" s="8"/>
      <c r="FI628" s="8"/>
      <c r="FJ628" s="8"/>
      <c r="FK628" s="8"/>
      <c r="FL628" s="8"/>
      <c r="FM628" s="8"/>
      <c r="FN628" s="8"/>
      <c r="FO628" s="8"/>
      <c r="FP628" s="8"/>
      <c r="FQ628" s="8"/>
      <c r="FR628" s="8"/>
      <c r="FS628" s="8"/>
      <c r="FT628" s="8"/>
      <c r="FU628" s="8"/>
      <c r="FV628" s="8"/>
      <c r="FW628" s="8"/>
      <c r="FX628" s="8"/>
      <c r="FY628" s="8"/>
      <c r="FZ628" s="8"/>
      <c r="GA628" s="8"/>
      <c r="GB628" s="8"/>
      <c r="GC628" s="8"/>
      <c r="GD628" s="8"/>
      <c r="GE628" s="8"/>
      <c r="GF628" s="8"/>
      <c r="GG628" s="8"/>
      <c r="GH628" s="8"/>
      <c r="GI628" s="8"/>
      <c r="GJ628" s="8"/>
      <c r="GK628" s="8"/>
      <c r="GL628" s="8"/>
      <c r="GM628" s="8"/>
      <c r="GN628" s="8"/>
      <c r="GO628" s="8"/>
      <c r="GP628" s="8"/>
      <c r="GQ628" s="8"/>
      <c r="GR628" s="8"/>
      <c r="GS628" s="8"/>
      <c r="GT628" s="8"/>
      <c r="GU628" s="8"/>
      <c r="GV628" s="8"/>
      <c r="GW628" s="8"/>
      <c r="GX628" s="8"/>
      <c r="GY628" s="8"/>
      <c r="GZ628" s="8"/>
      <c r="HA628" s="8"/>
      <c r="HB628" s="8"/>
      <c r="HC628" s="8"/>
      <c r="HD628" s="8"/>
      <c r="HE628" s="8"/>
      <c r="HF628" s="8"/>
      <c r="HG628" s="8"/>
      <c r="HH628" s="8"/>
      <c r="HI628" s="8"/>
      <c r="HJ628" s="8"/>
      <c r="HK628" s="8"/>
      <c r="HL628" s="8"/>
      <c r="HM628" s="8"/>
      <c r="HN628" s="8"/>
      <c r="HO628" s="8"/>
      <c r="HP628" s="8"/>
      <c r="HQ628" s="8"/>
      <c r="HR628" s="8"/>
      <c r="HS628" s="8"/>
      <c r="HT628" s="8"/>
      <c r="HU628" s="8"/>
      <c r="HV628" s="8"/>
      <c r="HW628" s="8"/>
      <c r="HX628" s="8"/>
      <c r="HY628" s="8"/>
      <c r="HZ628" s="8"/>
      <c r="IA628" s="8"/>
      <c r="IB628" s="8"/>
      <c r="IC628" s="8"/>
      <c r="ID628" s="8"/>
      <c r="IE628" s="8"/>
      <c r="IF628" s="8"/>
      <c r="IG628" s="8"/>
      <c r="IH628" s="8"/>
      <c r="II628" s="8"/>
      <c r="IJ628" s="8"/>
      <c r="IK628" s="8"/>
      <c r="IL628" s="8"/>
      <c r="IM628" s="8"/>
      <c r="IN628" s="8"/>
      <c r="IO628" s="8"/>
      <c r="IP628" s="8"/>
      <c r="IQ628" s="8"/>
      <c r="IR628" s="8"/>
      <c r="IS628" s="8"/>
      <c r="IT628" s="8"/>
      <c r="IU628" s="8"/>
    </row>
    <row r="629" spans="2:255" s="4" customFormat="1" ht="18.75" customHeight="1">
      <c r="B629" s="325" t="s">
        <v>1212</v>
      </c>
      <c r="C629" s="326"/>
      <c r="D629" s="326"/>
      <c r="E629" s="326"/>
      <c r="F629" s="326"/>
      <c r="G629" s="326"/>
      <c r="H629" s="326"/>
      <c r="I629" s="326"/>
      <c r="J629" s="326"/>
      <c r="K629" s="326"/>
      <c r="L629" s="326"/>
      <c r="M629" s="326"/>
      <c r="N629" s="326"/>
      <c r="O629" s="326"/>
      <c r="P629" s="326"/>
      <c r="Q629" s="326"/>
      <c r="R629" s="326"/>
      <c r="S629" s="326"/>
      <c r="T629" s="326"/>
      <c r="U629" s="326"/>
      <c r="V629" s="326"/>
      <c r="W629" s="326"/>
      <c r="X629" s="326"/>
      <c r="Y629" s="327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8"/>
      <c r="EA629" s="8"/>
      <c r="EB629" s="8"/>
      <c r="EC629" s="8"/>
      <c r="ED629" s="8"/>
      <c r="EE629" s="8"/>
      <c r="EF629" s="8"/>
      <c r="EG629" s="8"/>
      <c r="EH629" s="8"/>
      <c r="EI629" s="8"/>
      <c r="EJ629" s="8"/>
      <c r="EK629" s="8"/>
      <c r="EL629" s="8"/>
      <c r="EM629" s="8"/>
      <c r="EN629" s="8"/>
      <c r="EO629" s="8"/>
      <c r="EP629" s="8"/>
      <c r="EQ629" s="8"/>
      <c r="ER629" s="8"/>
      <c r="ES629" s="8"/>
      <c r="ET629" s="8"/>
      <c r="EU629" s="8"/>
      <c r="EV629" s="8"/>
      <c r="EW629" s="8"/>
      <c r="EX629" s="8"/>
      <c r="EY629" s="8"/>
      <c r="EZ629" s="8"/>
      <c r="FA629" s="8"/>
      <c r="FB629" s="8"/>
      <c r="FC629" s="8"/>
      <c r="FD629" s="8"/>
      <c r="FE629" s="8"/>
      <c r="FF629" s="8"/>
      <c r="FG629" s="8"/>
      <c r="FH629" s="8"/>
      <c r="FI629" s="8"/>
      <c r="FJ629" s="8"/>
      <c r="FK629" s="8"/>
      <c r="FL629" s="8"/>
      <c r="FM629" s="8"/>
      <c r="FN629" s="8"/>
      <c r="FO629" s="8"/>
      <c r="FP629" s="8"/>
      <c r="FQ629" s="8"/>
      <c r="FR629" s="8"/>
      <c r="FS629" s="8"/>
      <c r="FT629" s="8"/>
      <c r="FU629" s="8"/>
      <c r="FV629" s="8"/>
      <c r="FW629" s="8"/>
      <c r="FX629" s="8"/>
      <c r="FY629" s="8"/>
      <c r="FZ629" s="8"/>
      <c r="GA629" s="8"/>
      <c r="GB629" s="8"/>
      <c r="GC629" s="8"/>
      <c r="GD629" s="8"/>
      <c r="GE629" s="8"/>
      <c r="GF629" s="8"/>
      <c r="GG629" s="8"/>
      <c r="GH629" s="8"/>
      <c r="GI629" s="8"/>
      <c r="GJ629" s="8"/>
      <c r="GK629" s="8"/>
      <c r="GL629" s="8"/>
      <c r="GM629" s="8"/>
      <c r="GN629" s="8"/>
      <c r="GO629" s="8"/>
      <c r="GP629" s="8"/>
      <c r="GQ629" s="8"/>
      <c r="GR629" s="8"/>
      <c r="GS629" s="8"/>
      <c r="GT629" s="8"/>
      <c r="GU629" s="8"/>
      <c r="GV629" s="8"/>
      <c r="GW629" s="8"/>
      <c r="GX629" s="8"/>
      <c r="GY629" s="8"/>
      <c r="GZ629" s="8"/>
      <c r="HA629" s="8"/>
      <c r="HB629" s="8"/>
      <c r="HC629" s="8"/>
      <c r="HD629" s="8"/>
      <c r="HE629" s="8"/>
      <c r="HF629" s="8"/>
      <c r="HG629" s="8"/>
      <c r="HH629" s="8"/>
      <c r="HI629" s="8"/>
      <c r="HJ629" s="8"/>
      <c r="HK629" s="8"/>
      <c r="HL629" s="8"/>
      <c r="HM629" s="8"/>
      <c r="HN629" s="8"/>
      <c r="HO629" s="8"/>
      <c r="HP629" s="8"/>
      <c r="HQ629" s="8"/>
      <c r="HR629" s="8"/>
      <c r="HS629" s="8"/>
      <c r="HT629" s="8"/>
      <c r="HU629" s="8"/>
      <c r="HV629" s="8"/>
      <c r="HW629" s="8"/>
      <c r="HX629" s="8"/>
      <c r="HY629" s="8"/>
      <c r="HZ629" s="8"/>
      <c r="IA629" s="8"/>
      <c r="IB629" s="8"/>
      <c r="IC629" s="8"/>
      <c r="ID629" s="8"/>
      <c r="IE629" s="8"/>
      <c r="IF629" s="8"/>
      <c r="IG629" s="8"/>
      <c r="IH629" s="8"/>
      <c r="II629" s="8"/>
      <c r="IJ629" s="8"/>
      <c r="IK629" s="8"/>
      <c r="IL629" s="8"/>
      <c r="IM629" s="8"/>
      <c r="IN629" s="8"/>
      <c r="IO629" s="8"/>
      <c r="IP629" s="8"/>
      <c r="IQ629" s="8"/>
      <c r="IR629" s="8"/>
      <c r="IS629" s="8"/>
      <c r="IT629" s="8"/>
      <c r="IU629" s="8"/>
    </row>
    <row r="630" spans="2:255" s="4" customFormat="1" ht="51">
      <c r="B630" s="28" t="s">
        <v>1213</v>
      </c>
      <c r="C630" s="2" t="s">
        <v>327</v>
      </c>
      <c r="D630" s="3" t="s">
        <v>1214</v>
      </c>
      <c r="E630" s="3" t="s">
        <v>1215</v>
      </c>
      <c r="F630" s="3" t="s">
        <v>1216</v>
      </c>
      <c r="G630" s="3"/>
      <c r="H630" s="21" t="s">
        <v>54</v>
      </c>
      <c r="I630" s="310">
        <v>0.5</v>
      </c>
      <c r="J630" s="3">
        <v>470000000</v>
      </c>
      <c r="K630" s="3" t="s">
        <v>55</v>
      </c>
      <c r="L630" s="2" t="s">
        <v>1217</v>
      </c>
      <c r="M630" s="3" t="s">
        <v>1218</v>
      </c>
      <c r="N630" s="183"/>
      <c r="O630" s="10" t="s">
        <v>1219</v>
      </c>
      <c r="P630" s="52" t="s">
        <v>1165</v>
      </c>
      <c r="Q630" s="1"/>
      <c r="R630" s="1"/>
      <c r="S630" s="1"/>
      <c r="T630" s="1"/>
      <c r="U630" s="245">
        <v>15824592</v>
      </c>
      <c r="V630" s="245">
        <f>U630*1.12</f>
        <v>17723543.040000003</v>
      </c>
      <c r="W630" s="14" t="s">
        <v>1166</v>
      </c>
      <c r="X630" s="40" t="s">
        <v>63</v>
      </c>
      <c r="Y630" s="1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  <c r="EE630" s="8"/>
      <c r="EF630" s="8"/>
      <c r="EG630" s="8"/>
      <c r="EH630" s="8"/>
      <c r="EI630" s="8"/>
      <c r="EJ630" s="8"/>
      <c r="EK630" s="8"/>
      <c r="EL630" s="8"/>
      <c r="EM630" s="8"/>
      <c r="EN630" s="8"/>
      <c r="EO630" s="8"/>
      <c r="EP630" s="8"/>
      <c r="EQ630" s="8"/>
      <c r="ER630" s="8"/>
      <c r="ES630" s="8"/>
      <c r="ET630" s="8"/>
      <c r="EU630" s="8"/>
      <c r="EV630" s="8"/>
      <c r="EW630" s="8"/>
      <c r="EX630" s="8"/>
      <c r="EY630" s="8"/>
      <c r="EZ630" s="8"/>
      <c r="FA630" s="8"/>
      <c r="FB630" s="8"/>
      <c r="FC630" s="8"/>
      <c r="FD630" s="8"/>
      <c r="FE630" s="8"/>
      <c r="FF630" s="8"/>
      <c r="FG630" s="8"/>
      <c r="FH630" s="8"/>
      <c r="FI630" s="8"/>
      <c r="FJ630" s="8"/>
      <c r="FK630" s="8"/>
      <c r="FL630" s="8"/>
      <c r="FM630" s="8"/>
      <c r="FN630" s="8"/>
      <c r="FO630" s="8"/>
      <c r="FP630" s="8"/>
      <c r="FQ630" s="8"/>
      <c r="FR630" s="8"/>
      <c r="FS630" s="8"/>
      <c r="FT630" s="8"/>
      <c r="FU630" s="8"/>
      <c r="FV630" s="8"/>
      <c r="FW630" s="8"/>
      <c r="FX630" s="8"/>
      <c r="FY630" s="8"/>
      <c r="FZ630" s="8"/>
      <c r="GA630" s="8"/>
      <c r="GB630" s="8"/>
      <c r="GC630" s="8"/>
      <c r="GD630" s="8"/>
      <c r="GE630" s="8"/>
      <c r="GF630" s="8"/>
      <c r="GG630" s="8"/>
      <c r="GH630" s="8"/>
      <c r="GI630" s="8"/>
      <c r="GJ630" s="8"/>
      <c r="GK630" s="8"/>
      <c r="GL630" s="8"/>
      <c r="GM630" s="8"/>
      <c r="GN630" s="8"/>
      <c r="GO630" s="8"/>
      <c r="GP630" s="8"/>
      <c r="GQ630" s="8"/>
      <c r="GR630" s="8"/>
      <c r="GS630" s="8"/>
      <c r="GT630" s="8"/>
      <c r="GU630" s="8"/>
      <c r="GV630" s="8"/>
      <c r="GW630" s="8"/>
      <c r="GX630" s="8"/>
      <c r="GY630" s="8"/>
      <c r="GZ630" s="8"/>
      <c r="HA630" s="8"/>
      <c r="HB630" s="8"/>
      <c r="HC630" s="8"/>
      <c r="HD630" s="8"/>
      <c r="HE630" s="8"/>
      <c r="HF630" s="8"/>
      <c r="HG630" s="8"/>
      <c r="HH630" s="8"/>
      <c r="HI630" s="8"/>
      <c r="HJ630" s="8"/>
      <c r="HK630" s="8"/>
      <c r="HL630" s="8"/>
      <c r="HM630" s="8"/>
      <c r="HN630" s="8"/>
      <c r="HO630" s="8"/>
      <c r="HP630" s="8"/>
      <c r="HQ630" s="8"/>
      <c r="HR630" s="8"/>
      <c r="HS630" s="8"/>
      <c r="HT630" s="8"/>
      <c r="HU630" s="8"/>
      <c r="HV630" s="8"/>
      <c r="HW630" s="8"/>
      <c r="HX630" s="8"/>
      <c r="HY630" s="8"/>
      <c r="HZ630" s="8"/>
      <c r="IA630" s="8"/>
      <c r="IB630" s="8"/>
      <c r="IC630" s="8"/>
      <c r="ID630" s="8"/>
      <c r="IE630" s="8"/>
      <c r="IF630" s="8"/>
      <c r="IG630" s="8"/>
      <c r="IH630" s="8"/>
      <c r="II630" s="8"/>
      <c r="IJ630" s="8"/>
      <c r="IK630" s="8"/>
      <c r="IL630" s="8"/>
      <c r="IM630" s="8"/>
      <c r="IN630" s="8"/>
      <c r="IO630" s="8"/>
      <c r="IP630" s="8"/>
      <c r="IQ630" s="8"/>
      <c r="IR630" s="8"/>
      <c r="IS630" s="8"/>
      <c r="IT630" s="8"/>
      <c r="IU630" s="8"/>
    </row>
    <row r="631" spans="2:255" s="4" customFormat="1" ht="18.75" customHeight="1">
      <c r="B631" s="325" t="s">
        <v>1155</v>
      </c>
      <c r="C631" s="326"/>
      <c r="D631" s="326"/>
      <c r="E631" s="327"/>
      <c r="F631" s="110"/>
      <c r="G631" s="111"/>
      <c r="H631" s="112"/>
      <c r="I631" s="113"/>
      <c r="J631" s="114"/>
      <c r="K631" s="115"/>
      <c r="L631" s="116"/>
      <c r="M631" s="117"/>
      <c r="N631" s="118"/>
      <c r="O631" s="119"/>
      <c r="P631" s="119"/>
      <c r="Q631" s="120"/>
      <c r="R631" s="121"/>
      <c r="S631" s="122"/>
      <c r="T631" s="123"/>
      <c r="U631" s="265">
        <f>SUM(U630:U630)</f>
        <v>15824592</v>
      </c>
      <c r="V631" s="265">
        <f>SUM(V630:V630)</f>
        <v>17723543.040000003</v>
      </c>
      <c r="W631" s="124"/>
      <c r="X631" s="125"/>
      <c r="Y631" s="75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8"/>
      <c r="EA631" s="8"/>
      <c r="EB631" s="8"/>
      <c r="EC631" s="8"/>
      <c r="ED631" s="8"/>
      <c r="EE631" s="8"/>
      <c r="EF631" s="8"/>
      <c r="EG631" s="8"/>
      <c r="EH631" s="8"/>
      <c r="EI631" s="8"/>
      <c r="EJ631" s="8"/>
      <c r="EK631" s="8"/>
      <c r="EL631" s="8"/>
      <c r="EM631" s="8"/>
      <c r="EN631" s="8"/>
      <c r="EO631" s="8"/>
      <c r="EP631" s="8"/>
      <c r="EQ631" s="8"/>
      <c r="ER631" s="8"/>
      <c r="ES631" s="8"/>
      <c r="ET631" s="8"/>
      <c r="EU631" s="8"/>
      <c r="EV631" s="8"/>
      <c r="EW631" s="8"/>
      <c r="EX631" s="8"/>
      <c r="EY631" s="8"/>
      <c r="EZ631" s="8"/>
      <c r="FA631" s="8"/>
      <c r="FB631" s="8"/>
      <c r="FC631" s="8"/>
      <c r="FD631" s="8"/>
      <c r="FE631" s="8"/>
      <c r="FF631" s="8"/>
      <c r="FG631" s="8"/>
      <c r="FH631" s="8"/>
      <c r="FI631" s="8"/>
      <c r="FJ631" s="8"/>
      <c r="FK631" s="8"/>
      <c r="FL631" s="8"/>
      <c r="FM631" s="8"/>
      <c r="FN631" s="8"/>
      <c r="FO631" s="8"/>
      <c r="FP631" s="8"/>
      <c r="FQ631" s="8"/>
      <c r="FR631" s="8"/>
      <c r="FS631" s="8"/>
      <c r="FT631" s="8"/>
      <c r="FU631" s="8"/>
      <c r="FV631" s="8"/>
      <c r="FW631" s="8"/>
      <c r="FX631" s="8"/>
      <c r="FY631" s="8"/>
      <c r="FZ631" s="8"/>
      <c r="GA631" s="8"/>
      <c r="GB631" s="8"/>
      <c r="GC631" s="8"/>
      <c r="GD631" s="8"/>
      <c r="GE631" s="8"/>
      <c r="GF631" s="8"/>
      <c r="GG631" s="8"/>
      <c r="GH631" s="8"/>
      <c r="GI631" s="8"/>
      <c r="GJ631" s="8"/>
      <c r="GK631" s="8"/>
      <c r="GL631" s="8"/>
      <c r="GM631" s="8"/>
      <c r="GN631" s="8"/>
      <c r="GO631" s="8"/>
      <c r="GP631" s="8"/>
      <c r="GQ631" s="8"/>
      <c r="GR631" s="8"/>
      <c r="GS631" s="8"/>
      <c r="GT631" s="8"/>
      <c r="GU631" s="8"/>
      <c r="GV631" s="8"/>
      <c r="GW631" s="8"/>
      <c r="GX631" s="8"/>
      <c r="GY631" s="8"/>
      <c r="GZ631" s="8"/>
      <c r="HA631" s="8"/>
      <c r="HB631" s="8"/>
      <c r="HC631" s="8"/>
      <c r="HD631" s="8"/>
      <c r="HE631" s="8"/>
      <c r="HF631" s="8"/>
      <c r="HG631" s="8"/>
      <c r="HH631" s="8"/>
      <c r="HI631" s="8"/>
      <c r="HJ631" s="8"/>
      <c r="HK631" s="8"/>
      <c r="HL631" s="8"/>
      <c r="HM631" s="8"/>
      <c r="HN631" s="8"/>
      <c r="HO631" s="8"/>
      <c r="HP631" s="8"/>
      <c r="HQ631" s="8"/>
      <c r="HR631" s="8"/>
      <c r="HS631" s="8"/>
      <c r="HT631" s="8"/>
      <c r="HU631" s="8"/>
      <c r="HV631" s="8"/>
      <c r="HW631" s="8"/>
      <c r="HX631" s="8"/>
      <c r="HY631" s="8"/>
      <c r="HZ631" s="8"/>
      <c r="IA631" s="8"/>
      <c r="IB631" s="8"/>
      <c r="IC631" s="8"/>
      <c r="ID631" s="8"/>
      <c r="IE631" s="8"/>
      <c r="IF631" s="8"/>
      <c r="IG631" s="8"/>
      <c r="IH631" s="8"/>
      <c r="II631" s="8"/>
      <c r="IJ631" s="8"/>
      <c r="IK631" s="8"/>
      <c r="IL631" s="8"/>
      <c r="IM631" s="8"/>
      <c r="IN631" s="8"/>
      <c r="IO631" s="8"/>
      <c r="IP631" s="8"/>
      <c r="IQ631" s="8"/>
      <c r="IR631" s="8"/>
      <c r="IS631" s="8"/>
      <c r="IT631" s="8"/>
      <c r="IU631" s="8"/>
    </row>
    <row r="632" spans="2:255" s="4" customFormat="1" ht="18.75" customHeight="1">
      <c r="B632" s="325" t="s">
        <v>43</v>
      </c>
      <c r="C632" s="326"/>
      <c r="D632" s="326"/>
      <c r="E632" s="326"/>
      <c r="F632" s="326"/>
      <c r="G632" s="326"/>
      <c r="H632" s="326"/>
      <c r="I632" s="326"/>
      <c r="J632" s="326"/>
      <c r="K632" s="326"/>
      <c r="L632" s="326"/>
      <c r="M632" s="326"/>
      <c r="N632" s="326"/>
      <c r="O632" s="326"/>
      <c r="P632" s="326"/>
      <c r="Q632" s="326"/>
      <c r="R632" s="326"/>
      <c r="S632" s="326"/>
      <c r="T632" s="326"/>
      <c r="U632" s="326"/>
      <c r="V632" s="326"/>
      <c r="W632" s="326"/>
      <c r="X632" s="326"/>
      <c r="Y632" s="327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8"/>
      <c r="FC632" s="8"/>
      <c r="FD632" s="8"/>
      <c r="FE632" s="8"/>
      <c r="FF632" s="8"/>
      <c r="FG632" s="8"/>
      <c r="FH632" s="8"/>
      <c r="FI632" s="8"/>
      <c r="FJ632" s="8"/>
      <c r="FK632" s="8"/>
      <c r="FL632" s="8"/>
      <c r="FM632" s="8"/>
      <c r="FN632" s="8"/>
      <c r="FO632" s="8"/>
      <c r="FP632" s="8"/>
      <c r="FQ632" s="8"/>
      <c r="FR632" s="8"/>
      <c r="FS632" s="8"/>
      <c r="FT632" s="8"/>
      <c r="FU632" s="8"/>
      <c r="FV632" s="8"/>
      <c r="FW632" s="8"/>
      <c r="FX632" s="8"/>
      <c r="FY632" s="8"/>
      <c r="FZ632" s="8"/>
      <c r="GA632" s="8"/>
      <c r="GB632" s="8"/>
      <c r="GC632" s="8"/>
      <c r="GD632" s="8"/>
      <c r="GE632" s="8"/>
      <c r="GF632" s="8"/>
      <c r="GG632" s="8"/>
      <c r="GH632" s="8"/>
      <c r="GI632" s="8"/>
      <c r="GJ632" s="8"/>
      <c r="GK632" s="8"/>
      <c r="GL632" s="8"/>
      <c r="GM632" s="8"/>
      <c r="GN632" s="8"/>
      <c r="GO632" s="8"/>
      <c r="GP632" s="8"/>
      <c r="GQ632" s="8"/>
      <c r="GR632" s="8"/>
      <c r="GS632" s="8"/>
      <c r="GT632" s="8"/>
      <c r="GU632" s="8"/>
      <c r="GV632" s="8"/>
      <c r="GW632" s="8"/>
      <c r="GX632" s="8"/>
      <c r="GY632" s="8"/>
      <c r="GZ632" s="8"/>
      <c r="HA632" s="8"/>
      <c r="HB632" s="8"/>
      <c r="HC632" s="8"/>
      <c r="HD632" s="8"/>
      <c r="HE632" s="8"/>
      <c r="HF632" s="8"/>
      <c r="HG632" s="8"/>
      <c r="HH632" s="8"/>
      <c r="HI632" s="8"/>
      <c r="HJ632" s="8"/>
      <c r="HK632" s="8"/>
      <c r="HL632" s="8"/>
      <c r="HM632" s="8"/>
      <c r="HN632" s="8"/>
      <c r="HO632" s="8"/>
      <c r="HP632" s="8"/>
      <c r="HQ632" s="8"/>
      <c r="HR632" s="8"/>
      <c r="HS632" s="8"/>
      <c r="HT632" s="8"/>
      <c r="HU632" s="8"/>
      <c r="HV632" s="8"/>
      <c r="HW632" s="8"/>
      <c r="HX632" s="8"/>
      <c r="HY632" s="8"/>
      <c r="HZ632" s="8"/>
      <c r="IA632" s="8"/>
      <c r="IB632" s="8"/>
      <c r="IC632" s="8"/>
      <c r="ID632" s="8"/>
      <c r="IE632" s="8"/>
      <c r="IF632" s="8"/>
      <c r="IG632" s="8"/>
      <c r="IH632" s="8"/>
      <c r="II632" s="8"/>
      <c r="IJ632" s="8"/>
      <c r="IK632" s="8"/>
      <c r="IL632" s="8"/>
      <c r="IM632" s="8"/>
      <c r="IN632" s="8"/>
      <c r="IO632" s="8"/>
      <c r="IP632" s="8"/>
      <c r="IQ632" s="8"/>
      <c r="IR632" s="8"/>
      <c r="IS632" s="8"/>
      <c r="IT632" s="8"/>
      <c r="IU632" s="8"/>
    </row>
    <row r="633" spans="2:255" s="4" customFormat="1" ht="49.5" customHeight="1">
      <c r="B633" s="26" t="s">
        <v>1553</v>
      </c>
      <c r="C633" s="3" t="s">
        <v>327</v>
      </c>
      <c r="D633" s="3" t="s">
        <v>1554</v>
      </c>
      <c r="E633" s="3" t="s">
        <v>1555</v>
      </c>
      <c r="F633" s="3" t="s">
        <v>1555</v>
      </c>
      <c r="G633" s="3" t="s">
        <v>1556</v>
      </c>
      <c r="H633" s="21" t="s">
        <v>31</v>
      </c>
      <c r="I633" s="39">
        <v>0.5</v>
      </c>
      <c r="J633" s="3">
        <v>470000000</v>
      </c>
      <c r="K633" s="3" t="s">
        <v>55</v>
      </c>
      <c r="L633" s="2" t="s">
        <v>1330</v>
      </c>
      <c r="M633" s="25" t="s">
        <v>1336</v>
      </c>
      <c r="N633" s="1" t="s">
        <v>1163</v>
      </c>
      <c r="O633" s="10" t="s">
        <v>1314</v>
      </c>
      <c r="P633" s="36" t="s">
        <v>1332</v>
      </c>
      <c r="Q633" s="1"/>
      <c r="R633" s="1"/>
      <c r="S633" s="1"/>
      <c r="T633" s="1"/>
      <c r="U633" s="245">
        <v>26145900</v>
      </c>
      <c r="V633" s="245">
        <f aca="true" t="shared" si="23" ref="V633:V647">U633*1.12</f>
        <v>29283408.000000004</v>
      </c>
      <c r="W633" s="1" t="s">
        <v>1244</v>
      </c>
      <c r="X633" s="40" t="s">
        <v>63</v>
      </c>
      <c r="Y633" s="2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8"/>
      <c r="EA633" s="8"/>
      <c r="EB633" s="8"/>
      <c r="EC633" s="8"/>
      <c r="ED633" s="8"/>
      <c r="EE633" s="8"/>
      <c r="EF633" s="8"/>
      <c r="EG633" s="8"/>
      <c r="EH633" s="8"/>
      <c r="EI633" s="8"/>
      <c r="EJ633" s="8"/>
      <c r="EK633" s="8"/>
      <c r="EL633" s="8"/>
      <c r="EM633" s="8"/>
      <c r="EN633" s="8"/>
      <c r="EO633" s="8"/>
      <c r="EP633" s="8"/>
      <c r="EQ633" s="8"/>
      <c r="ER633" s="8"/>
      <c r="ES633" s="8"/>
      <c r="ET633" s="8"/>
      <c r="EU633" s="8"/>
      <c r="EV633" s="8"/>
      <c r="EW633" s="8"/>
      <c r="EX633" s="8"/>
      <c r="EY633" s="8"/>
      <c r="EZ633" s="8"/>
      <c r="FA633" s="8"/>
      <c r="FB633" s="8"/>
      <c r="FC633" s="8"/>
      <c r="FD633" s="8"/>
      <c r="FE633" s="8"/>
      <c r="FF633" s="8"/>
      <c r="FG633" s="8"/>
      <c r="FH633" s="8"/>
      <c r="FI633" s="8"/>
      <c r="FJ633" s="8"/>
      <c r="FK633" s="8"/>
      <c r="FL633" s="8"/>
      <c r="FM633" s="8"/>
      <c r="FN633" s="8"/>
      <c r="FO633" s="8"/>
      <c r="FP633" s="8"/>
      <c r="FQ633" s="8"/>
      <c r="FR633" s="8"/>
      <c r="FS633" s="8"/>
      <c r="FT633" s="8"/>
      <c r="FU633" s="8"/>
      <c r="FV633" s="8"/>
      <c r="FW633" s="8"/>
      <c r="FX633" s="8"/>
      <c r="FY633" s="8"/>
      <c r="FZ633" s="8"/>
      <c r="GA633" s="8"/>
      <c r="GB633" s="8"/>
      <c r="GC633" s="8"/>
      <c r="GD633" s="8"/>
      <c r="GE633" s="8"/>
      <c r="GF633" s="8"/>
      <c r="GG633" s="8"/>
      <c r="GH633" s="8"/>
      <c r="GI633" s="8"/>
      <c r="GJ633" s="8"/>
      <c r="GK633" s="8"/>
      <c r="GL633" s="8"/>
      <c r="GM633" s="8"/>
      <c r="GN633" s="8"/>
      <c r="GO633" s="8"/>
      <c r="GP633" s="8"/>
      <c r="GQ633" s="8"/>
      <c r="GR633" s="8"/>
      <c r="GS633" s="8"/>
      <c r="GT633" s="8"/>
      <c r="GU633" s="8"/>
      <c r="GV633" s="8"/>
      <c r="GW633" s="8"/>
      <c r="GX633" s="8"/>
      <c r="GY633" s="8"/>
      <c r="GZ633" s="8"/>
      <c r="HA633" s="8"/>
      <c r="HB633" s="8"/>
      <c r="HC633" s="8"/>
      <c r="HD633" s="8"/>
      <c r="HE633" s="8"/>
      <c r="HF633" s="8"/>
      <c r="HG633" s="8"/>
      <c r="HH633" s="8"/>
      <c r="HI633" s="8"/>
      <c r="HJ633" s="8"/>
      <c r="HK633" s="8"/>
      <c r="HL633" s="8"/>
      <c r="HM633" s="8"/>
      <c r="HN633" s="8"/>
      <c r="HO633" s="8"/>
      <c r="HP633" s="8"/>
      <c r="HQ633" s="8"/>
      <c r="HR633" s="8"/>
      <c r="HS633" s="8"/>
      <c r="HT633" s="8"/>
      <c r="HU633" s="8"/>
      <c r="HV633" s="8"/>
      <c r="HW633" s="8"/>
      <c r="HX633" s="8"/>
      <c r="HY633" s="8"/>
      <c r="HZ633" s="8"/>
      <c r="IA633" s="8"/>
      <c r="IB633" s="8"/>
      <c r="IC633" s="8"/>
      <c r="ID633" s="8"/>
      <c r="IE633" s="8"/>
      <c r="IF633" s="8"/>
      <c r="IG633" s="8"/>
      <c r="IH633" s="8"/>
      <c r="II633" s="8"/>
      <c r="IJ633" s="8"/>
      <c r="IK633" s="8"/>
      <c r="IL633" s="8"/>
      <c r="IM633" s="8"/>
      <c r="IN633" s="8"/>
      <c r="IO633" s="8"/>
      <c r="IP633" s="8"/>
      <c r="IQ633" s="8"/>
      <c r="IR633" s="8"/>
      <c r="IS633" s="8"/>
      <c r="IT633" s="8"/>
      <c r="IU633" s="8"/>
    </row>
    <row r="634" spans="2:255" s="4" customFormat="1" ht="49.5" customHeight="1">
      <c r="B634" s="26" t="s">
        <v>1557</v>
      </c>
      <c r="C634" s="3" t="s">
        <v>327</v>
      </c>
      <c r="D634" s="3" t="s">
        <v>1558</v>
      </c>
      <c r="E634" s="3" t="s">
        <v>1559</v>
      </c>
      <c r="F634" s="3" t="s">
        <v>1560</v>
      </c>
      <c r="G634" s="3" t="s">
        <v>1561</v>
      </c>
      <c r="H634" s="21" t="s">
        <v>31</v>
      </c>
      <c r="I634" s="39">
        <v>0.5</v>
      </c>
      <c r="J634" s="3">
        <v>470000000</v>
      </c>
      <c r="K634" s="3" t="s">
        <v>55</v>
      </c>
      <c r="L634" s="2" t="s">
        <v>1330</v>
      </c>
      <c r="M634" s="25" t="s">
        <v>1341</v>
      </c>
      <c r="N634" s="1" t="s">
        <v>1163</v>
      </c>
      <c r="O634" s="10" t="s">
        <v>1314</v>
      </c>
      <c r="P634" s="36" t="s">
        <v>1332</v>
      </c>
      <c r="Q634" s="1"/>
      <c r="R634" s="1"/>
      <c r="S634" s="1"/>
      <c r="T634" s="1"/>
      <c r="U634" s="245">
        <v>10710590</v>
      </c>
      <c r="V634" s="245">
        <f t="shared" si="23"/>
        <v>11995860.8</v>
      </c>
      <c r="W634" s="1" t="s">
        <v>1244</v>
      </c>
      <c r="X634" s="40" t="s">
        <v>63</v>
      </c>
      <c r="Y634" s="2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  <c r="DU634" s="8"/>
      <c r="DV634" s="8"/>
      <c r="DW634" s="8"/>
      <c r="DX634" s="8"/>
      <c r="DY634" s="8"/>
      <c r="DZ634" s="8"/>
      <c r="EA634" s="8"/>
      <c r="EB634" s="8"/>
      <c r="EC634" s="8"/>
      <c r="ED634" s="8"/>
      <c r="EE634" s="8"/>
      <c r="EF634" s="8"/>
      <c r="EG634" s="8"/>
      <c r="EH634" s="8"/>
      <c r="EI634" s="8"/>
      <c r="EJ634" s="8"/>
      <c r="EK634" s="8"/>
      <c r="EL634" s="8"/>
      <c r="EM634" s="8"/>
      <c r="EN634" s="8"/>
      <c r="EO634" s="8"/>
      <c r="EP634" s="8"/>
      <c r="EQ634" s="8"/>
      <c r="ER634" s="8"/>
      <c r="ES634" s="8"/>
      <c r="ET634" s="8"/>
      <c r="EU634" s="8"/>
      <c r="EV634" s="8"/>
      <c r="EW634" s="8"/>
      <c r="EX634" s="8"/>
      <c r="EY634" s="8"/>
      <c r="EZ634" s="8"/>
      <c r="FA634" s="8"/>
      <c r="FB634" s="8"/>
      <c r="FC634" s="8"/>
      <c r="FD634" s="8"/>
      <c r="FE634" s="8"/>
      <c r="FF634" s="8"/>
      <c r="FG634" s="8"/>
      <c r="FH634" s="8"/>
      <c r="FI634" s="8"/>
      <c r="FJ634" s="8"/>
      <c r="FK634" s="8"/>
      <c r="FL634" s="8"/>
      <c r="FM634" s="8"/>
      <c r="FN634" s="8"/>
      <c r="FO634" s="8"/>
      <c r="FP634" s="8"/>
      <c r="FQ634" s="8"/>
      <c r="FR634" s="8"/>
      <c r="FS634" s="8"/>
      <c r="FT634" s="8"/>
      <c r="FU634" s="8"/>
      <c r="FV634" s="8"/>
      <c r="FW634" s="8"/>
      <c r="FX634" s="8"/>
      <c r="FY634" s="8"/>
      <c r="FZ634" s="8"/>
      <c r="GA634" s="8"/>
      <c r="GB634" s="8"/>
      <c r="GC634" s="8"/>
      <c r="GD634" s="8"/>
      <c r="GE634" s="8"/>
      <c r="GF634" s="8"/>
      <c r="GG634" s="8"/>
      <c r="GH634" s="8"/>
      <c r="GI634" s="8"/>
      <c r="GJ634" s="8"/>
      <c r="GK634" s="8"/>
      <c r="GL634" s="8"/>
      <c r="GM634" s="8"/>
      <c r="GN634" s="8"/>
      <c r="GO634" s="8"/>
      <c r="GP634" s="8"/>
      <c r="GQ634" s="8"/>
      <c r="GR634" s="8"/>
      <c r="GS634" s="8"/>
      <c r="GT634" s="8"/>
      <c r="GU634" s="8"/>
      <c r="GV634" s="8"/>
      <c r="GW634" s="8"/>
      <c r="GX634" s="8"/>
      <c r="GY634" s="8"/>
      <c r="GZ634" s="8"/>
      <c r="HA634" s="8"/>
      <c r="HB634" s="8"/>
      <c r="HC634" s="8"/>
      <c r="HD634" s="8"/>
      <c r="HE634" s="8"/>
      <c r="HF634" s="8"/>
      <c r="HG634" s="8"/>
      <c r="HH634" s="8"/>
      <c r="HI634" s="8"/>
      <c r="HJ634" s="8"/>
      <c r="HK634" s="8"/>
      <c r="HL634" s="8"/>
      <c r="HM634" s="8"/>
      <c r="HN634" s="8"/>
      <c r="HO634" s="8"/>
      <c r="HP634" s="8"/>
      <c r="HQ634" s="8"/>
      <c r="HR634" s="8"/>
      <c r="HS634" s="8"/>
      <c r="HT634" s="8"/>
      <c r="HU634" s="8"/>
      <c r="HV634" s="8"/>
      <c r="HW634" s="8"/>
      <c r="HX634" s="8"/>
      <c r="HY634" s="8"/>
      <c r="HZ634" s="8"/>
      <c r="IA634" s="8"/>
      <c r="IB634" s="8"/>
      <c r="IC634" s="8"/>
      <c r="ID634" s="8"/>
      <c r="IE634" s="8"/>
      <c r="IF634" s="8"/>
      <c r="IG634" s="8"/>
      <c r="IH634" s="8"/>
      <c r="II634" s="8"/>
      <c r="IJ634" s="8"/>
      <c r="IK634" s="8"/>
      <c r="IL634" s="8"/>
      <c r="IM634" s="8"/>
      <c r="IN634" s="8"/>
      <c r="IO634" s="8"/>
      <c r="IP634" s="8"/>
      <c r="IQ634" s="8"/>
      <c r="IR634" s="8"/>
      <c r="IS634" s="8"/>
      <c r="IT634" s="8"/>
      <c r="IU634" s="8"/>
    </row>
    <row r="635" spans="2:255" s="4" customFormat="1" ht="49.5" customHeight="1">
      <c r="B635" s="26" t="s">
        <v>1562</v>
      </c>
      <c r="C635" s="3" t="s">
        <v>327</v>
      </c>
      <c r="D635" s="3" t="s">
        <v>1328</v>
      </c>
      <c r="E635" s="3" t="s">
        <v>1329</v>
      </c>
      <c r="F635" s="3" t="s">
        <v>1329</v>
      </c>
      <c r="G635" s="3" t="s">
        <v>1563</v>
      </c>
      <c r="H635" s="21" t="s">
        <v>54</v>
      </c>
      <c r="I635" s="39">
        <v>0.5</v>
      </c>
      <c r="J635" s="3">
        <v>470000000</v>
      </c>
      <c r="K635" s="3" t="s">
        <v>55</v>
      </c>
      <c r="L635" s="2" t="s">
        <v>1564</v>
      </c>
      <c r="M635" s="25" t="s">
        <v>1565</v>
      </c>
      <c r="N635" s="1" t="s">
        <v>1163</v>
      </c>
      <c r="O635" s="10" t="s">
        <v>1566</v>
      </c>
      <c r="P635" s="36" t="s">
        <v>1332</v>
      </c>
      <c r="Q635" s="1"/>
      <c r="R635" s="1"/>
      <c r="S635" s="1"/>
      <c r="T635" s="1"/>
      <c r="U635" s="245">
        <v>15559830</v>
      </c>
      <c r="V635" s="245">
        <f t="shared" si="23"/>
        <v>17427009.6</v>
      </c>
      <c r="W635" s="1" t="s">
        <v>1166</v>
      </c>
      <c r="X635" s="40" t="s">
        <v>63</v>
      </c>
      <c r="Y635" s="2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8"/>
      <c r="EA635" s="8"/>
      <c r="EB635" s="8"/>
      <c r="EC635" s="8"/>
      <c r="ED635" s="8"/>
      <c r="EE635" s="8"/>
      <c r="EF635" s="8"/>
      <c r="EG635" s="8"/>
      <c r="EH635" s="8"/>
      <c r="EI635" s="8"/>
      <c r="EJ635" s="8"/>
      <c r="EK635" s="8"/>
      <c r="EL635" s="8"/>
      <c r="EM635" s="8"/>
      <c r="EN635" s="8"/>
      <c r="EO635" s="8"/>
      <c r="EP635" s="8"/>
      <c r="EQ635" s="8"/>
      <c r="ER635" s="8"/>
      <c r="ES635" s="8"/>
      <c r="ET635" s="8"/>
      <c r="EU635" s="8"/>
      <c r="EV635" s="8"/>
      <c r="EW635" s="8"/>
      <c r="EX635" s="8"/>
      <c r="EY635" s="8"/>
      <c r="EZ635" s="8"/>
      <c r="FA635" s="8"/>
      <c r="FB635" s="8"/>
      <c r="FC635" s="8"/>
      <c r="FD635" s="8"/>
      <c r="FE635" s="8"/>
      <c r="FF635" s="8"/>
      <c r="FG635" s="8"/>
      <c r="FH635" s="8"/>
      <c r="FI635" s="8"/>
      <c r="FJ635" s="8"/>
      <c r="FK635" s="8"/>
      <c r="FL635" s="8"/>
      <c r="FM635" s="8"/>
      <c r="FN635" s="8"/>
      <c r="FO635" s="8"/>
      <c r="FP635" s="8"/>
      <c r="FQ635" s="8"/>
      <c r="FR635" s="8"/>
      <c r="FS635" s="8"/>
      <c r="FT635" s="8"/>
      <c r="FU635" s="8"/>
      <c r="FV635" s="8"/>
      <c r="FW635" s="8"/>
      <c r="FX635" s="8"/>
      <c r="FY635" s="8"/>
      <c r="FZ635" s="8"/>
      <c r="GA635" s="8"/>
      <c r="GB635" s="8"/>
      <c r="GC635" s="8"/>
      <c r="GD635" s="8"/>
      <c r="GE635" s="8"/>
      <c r="GF635" s="8"/>
      <c r="GG635" s="8"/>
      <c r="GH635" s="8"/>
      <c r="GI635" s="8"/>
      <c r="GJ635" s="8"/>
      <c r="GK635" s="8"/>
      <c r="GL635" s="8"/>
      <c r="GM635" s="8"/>
      <c r="GN635" s="8"/>
      <c r="GO635" s="8"/>
      <c r="GP635" s="8"/>
      <c r="GQ635" s="8"/>
      <c r="GR635" s="8"/>
      <c r="GS635" s="8"/>
      <c r="GT635" s="8"/>
      <c r="GU635" s="8"/>
      <c r="GV635" s="8"/>
      <c r="GW635" s="8"/>
      <c r="GX635" s="8"/>
      <c r="GY635" s="8"/>
      <c r="GZ635" s="8"/>
      <c r="HA635" s="8"/>
      <c r="HB635" s="8"/>
      <c r="HC635" s="8"/>
      <c r="HD635" s="8"/>
      <c r="HE635" s="8"/>
      <c r="HF635" s="8"/>
      <c r="HG635" s="8"/>
      <c r="HH635" s="8"/>
      <c r="HI635" s="8"/>
      <c r="HJ635" s="8"/>
      <c r="HK635" s="8"/>
      <c r="HL635" s="8"/>
      <c r="HM635" s="8"/>
      <c r="HN635" s="8"/>
      <c r="HO635" s="8"/>
      <c r="HP635" s="8"/>
      <c r="HQ635" s="8"/>
      <c r="HR635" s="8"/>
      <c r="HS635" s="8"/>
      <c r="HT635" s="8"/>
      <c r="HU635" s="8"/>
      <c r="HV635" s="8"/>
      <c r="HW635" s="8"/>
      <c r="HX635" s="8"/>
      <c r="HY635" s="8"/>
      <c r="HZ635" s="8"/>
      <c r="IA635" s="8"/>
      <c r="IB635" s="8"/>
      <c r="IC635" s="8"/>
      <c r="ID635" s="8"/>
      <c r="IE635" s="8"/>
      <c r="IF635" s="8"/>
      <c r="IG635" s="8"/>
      <c r="IH635" s="8"/>
      <c r="II635" s="8"/>
      <c r="IJ635" s="8"/>
      <c r="IK635" s="8"/>
      <c r="IL635" s="8"/>
      <c r="IM635" s="8"/>
      <c r="IN635" s="8"/>
      <c r="IO635" s="8"/>
      <c r="IP635" s="8"/>
      <c r="IQ635" s="8"/>
      <c r="IR635" s="8"/>
      <c r="IS635" s="8"/>
      <c r="IT635" s="8"/>
      <c r="IU635" s="8"/>
    </row>
    <row r="636" spans="2:255" s="4" customFormat="1" ht="49.5" customHeight="1">
      <c r="B636" s="26" t="s">
        <v>1567</v>
      </c>
      <c r="C636" s="3" t="s">
        <v>327</v>
      </c>
      <c r="D636" s="3" t="s">
        <v>1328</v>
      </c>
      <c r="E636" s="3" t="s">
        <v>1329</v>
      </c>
      <c r="F636" s="3" t="s">
        <v>1329</v>
      </c>
      <c r="G636" s="3" t="s">
        <v>1568</v>
      </c>
      <c r="H636" s="21" t="s">
        <v>54</v>
      </c>
      <c r="I636" s="39">
        <v>0.5</v>
      </c>
      <c r="J636" s="3">
        <v>470000000</v>
      </c>
      <c r="K636" s="3" t="s">
        <v>55</v>
      </c>
      <c r="L636" s="2" t="s">
        <v>712</v>
      </c>
      <c r="M636" s="25" t="s">
        <v>1569</v>
      </c>
      <c r="N636" s="1" t="s">
        <v>1163</v>
      </c>
      <c r="O636" s="10" t="s">
        <v>1566</v>
      </c>
      <c r="P636" s="36" t="s">
        <v>1332</v>
      </c>
      <c r="Q636" s="1"/>
      <c r="R636" s="1"/>
      <c r="S636" s="1"/>
      <c r="T636" s="1"/>
      <c r="U636" s="245">
        <v>39649720</v>
      </c>
      <c r="V636" s="245">
        <f t="shared" si="23"/>
        <v>44407686.400000006</v>
      </c>
      <c r="W636" s="1" t="s">
        <v>1166</v>
      </c>
      <c r="X636" s="40" t="s">
        <v>63</v>
      </c>
      <c r="Y636" s="2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  <c r="EE636" s="8"/>
      <c r="EF636" s="8"/>
      <c r="EG636" s="8"/>
      <c r="EH636" s="8"/>
      <c r="EI636" s="8"/>
      <c r="EJ636" s="8"/>
      <c r="EK636" s="8"/>
      <c r="EL636" s="8"/>
      <c r="EM636" s="8"/>
      <c r="EN636" s="8"/>
      <c r="EO636" s="8"/>
      <c r="EP636" s="8"/>
      <c r="EQ636" s="8"/>
      <c r="ER636" s="8"/>
      <c r="ES636" s="8"/>
      <c r="ET636" s="8"/>
      <c r="EU636" s="8"/>
      <c r="EV636" s="8"/>
      <c r="EW636" s="8"/>
      <c r="EX636" s="8"/>
      <c r="EY636" s="8"/>
      <c r="EZ636" s="8"/>
      <c r="FA636" s="8"/>
      <c r="FB636" s="8"/>
      <c r="FC636" s="8"/>
      <c r="FD636" s="8"/>
      <c r="FE636" s="8"/>
      <c r="FF636" s="8"/>
      <c r="FG636" s="8"/>
      <c r="FH636" s="8"/>
      <c r="FI636" s="8"/>
      <c r="FJ636" s="8"/>
      <c r="FK636" s="8"/>
      <c r="FL636" s="8"/>
      <c r="FM636" s="8"/>
      <c r="FN636" s="8"/>
      <c r="FO636" s="8"/>
      <c r="FP636" s="8"/>
      <c r="FQ636" s="8"/>
      <c r="FR636" s="8"/>
      <c r="FS636" s="8"/>
      <c r="FT636" s="8"/>
      <c r="FU636" s="8"/>
      <c r="FV636" s="8"/>
      <c r="FW636" s="8"/>
      <c r="FX636" s="8"/>
      <c r="FY636" s="8"/>
      <c r="FZ636" s="8"/>
      <c r="GA636" s="8"/>
      <c r="GB636" s="8"/>
      <c r="GC636" s="8"/>
      <c r="GD636" s="8"/>
      <c r="GE636" s="8"/>
      <c r="GF636" s="8"/>
      <c r="GG636" s="8"/>
      <c r="GH636" s="8"/>
      <c r="GI636" s="8"/>
      <c r="GJ636" s="8"/>
      <c r="GK636" s="8"/>
      <c r="GL636" s="8"/>
      <c r="GM636" s="8"/>
      <c r="GN636" s="8"/>
      <c r="GO636" s="8"/>
      <c r="GP636" s="8"/>
      <c r="GQ636" s="8"/>
      <c r="GR636" s="8"/>
      <c r="GS636" s="8"/>
      <c r="GT636" s="8"/>
      <c r="GU636" s="8"/>
      <c r="GV636" s="8"/>
      <c r="GW636" s="8"/>
      <c r="GX636" s="8"/>
      <c r="GY636" s="8"/>
      <c r="GZ636" s="8"/>
      <c r="HA636" s="8"/>
      <c r="HB636" s="8"/>
      <c r="HC636" s="8"/>
      <c r="HD636" s="8"/>
      <c r="HE636" s="8"/>
      <c r="HF636" s="8"/>
      <c r="HG636" s="8"/>
      <c r="HH636" s="8"/>
      <c r="HI636" s="8"/>
      <c r="HJ636" s="8"/>
      <c r="HK636" s="8"/>
      <c r="HL636" s="8"/>
      <c r="HM636" s="8"/>
      <c r="HN636" s="8"/>
      <c r="HO636" s="8"/>
      <c r="HP636" s="8"/>
      <c r="HQ636" s="8"/>
      <c r="HR636" s="8"/>
      <c r="HS636" s="8"/>
      <c r="HT636" s="8"/>
      <c r="HU636" s="8"/>
      <c r="HV636" s="8"/>
      <c r="HW636" s="8"/>
      <c r="HX636" s="8"/>
      <c r="HY636" s="8"/>
      <c r="HZ636" s="8"/>
      <c r="IA636" s="8"/>
      <c r="IB636" s="8"/>
      <c r="IC636" s="8"/>
      <c r="ID636" s="8"/>
      <c r="IE636" s="8"/>
      <c r="IF636" s="8"/>
      <c r="IG636" s="8"/>
      <c r="IH636" s="8"/>
      <c r="II636" s="8"/>
      <c r="IJ636" s="8"/>
      <c r="IK636" s="8"/>
      <c r="IL636" s="8"/>
      <c r="IM636" s="8"/>
      <c r="IN636" s="8"/>
      <c r="IO636" s="8"/>
      <c r="IP636" s="8"/>
      <c r="IQ636" s="8"/>
      <c r="IR636" s="8"/>
      <c r="IS636" s="8"/>
      <c r="IT636" s="8"/>
      <c r="IU636" s="8"/>
    </row>
    <row r="637" spans="2:255" s="4" customFormat="1" ht="49.5" customHeight="1">
      <c r="B637" s="26" t="s">
        <v>1570</v>
      </c>
      <c r="C637" s="3" t="s">
        <v>327</v>
      </c>
      <c r="D637" s="3" t="s">
        <v>1571</v>
      </c>
      <c r="E637" s="3" t="s">
        <v>1572</v>
      </c>
      <c r="F637" s="3" t="s">
        <v>1572</v>
      </c>
      <c r="G637" s="3" t="s">
        <v>1573</v>
      </c>
      <c r="H637" s="21" t="s">
        <v>54</v>
      </c>
      <c r="I637" s="39">
        <v>0.5</v>
      </c>
      <c r="J637" s="3">
        <v>470000000</v>
      </c>
      <c r="K637" s="3" t="s">
        <v>55</v>
      </c>
      <c r="L637" s="2" t="s">
        <v>712</v>
      </c>
      <c r="M637" s="25" t="s">
        <v>1569</v>
      </c>
      <c r="N637" s="1" t="s">
        <v>1163</v>
      </c>
      <c r="O637" s="10" t="s">
        <v>1566</v>
      </c>
      <c r="P637" s="36" t="s">
        <v>1332</v>
      </c>
      <c r="Q637" s="1"/>
      <c r="R637" s="1"/>
      <c r="S637" s="1"/>
      <c r="T637" s="1"/>
      <c r="U637" s="245">
        <v>7260000</v>
      </c>
      <c r="V637" s="245">
        <f t="shared" si="23"/>
        <v>8131200.000000001</v>
      </c>
      <c r="W637" s="1" t="s">
        <v>1166</v>
      </c>
      <c r="X637" s="40" t="s">
        <v>63</v>
      </c>
      <c r="Y637" s="2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8"/>
      <c r="EA637" s="8"/>
      <c r="EB637" s="8"/>
      <c r="EC637" s="8"/>
      <c r="ED637" s="8"/>
      <c r="EE637" s="8"/>
      <c r="EF637" s="8"/>
      <c r="EG637" s="8"/>
      <c r="EH637" s="8"/>
      <c r="EI637" s="8"/>
      <c r="EJ637" s="8"/>
      <c r="EK637" s="8"/>
      <c r="EL637" s="8"/>
      <c r="EM637" s="8"/>
      <c r="EN637" s="8"/>
      <c r="EO637" s="8"/>
      <c r="EP637" s="8"/>
      <c r="EQ637" s="8"/>
      <c r="ER637" s="8"/>
      <c r="ES637" s="8"/>
      <c r="ET637" s="8"/>
      <c r="EU637" s="8"/>
      <c r="EV637" s="8"/>
      <c r="EW637" s="8"/>
      <c r="EX637" s="8"/>
      <c r="EY637" s="8"/>
      <c r="EZ637" s="8"/>
      <c r="FA637" s="8"/>
      <c r="FB637" s="8"/>
      <c r="FC637" s="8"/>
      <c r="FD637" s="8"/>
      <c r="FE637" s="8"/>
      <c r="FF637" s="8"/>
      <c r="FG637" s="8"/>
      <c r="FH637" s="8"/>
      <c r="FI637" s="8"/>
      <c r="FJ637" s="8"/>
      <c r="FK637" s="8"/>
      <c r="FL637" s="8"/>
      <c r="FM637" s="8"/>
      <c r="FN637" s="8"/>
      <c r="FO637" s="8"/>
      <c r="FP637" s="8"/>
      <c r="FQ637" s="8"/>
      <c r="FR637" s="8"/>
      <c r="FS637" s="8"/>
      <c r="FT637" s="8"/>
      <c r="FU637" s="8"/>
      <c r="FV637" s="8"/>
      <c r="FW637" s="8"/>
      <c r="FX637" s="8"/>
      <c r="FY637" s="8"/>
      <c r="FZ637" s="8"/>
      <c r="GA637" s="8"/>
      <c r="GB637" s="8"/>
      <c r="GC637" s="8"/>
      <c r="GD637" s="8"/>
      <c r="GE637" s="8"/>
      <c r="GF637" s="8"/>
      <c r="GG637" s="8"/>
      <c r="GH637" s="8"/>
      <c r="GI637" s="8"/>
      <c r="GJ637" s="8"/>
      <c r="GK637" s="8"/>
      <c r="GL637" s="8"/>
      <c r="GM637" s="8"/>
      <c r="GN637" s="8"/>
      <c r="GO637" s="8"/>
      <c r="GP637" s="8"/>
      <c r="GQ637" s="8"/>
      <c r="GR637" s="8"/>
      <c r="GS637" s="8"/>
      <c r="GT637" s="8"/>
      <c r="GU637" s="8"/>
      <c r="GV637" s="8"/>
      <c r="GW637" s="8"/>
      <c r="GX637" s="8"/>
      <c r="GY637" s="8"/>
      <c r="GZ637" s="8"/>
      <c r="HA637" s="8"/>
      <c r="HB637" s="8"/>
      <c r="HC637" s="8"/>
      <c r="HD637" s="8"/>
      <c r="HE637" s="8"/>
      <c r="HF637" s="8"/>
      <c r="HG637" s="8"/>
      <c r="HH637" s="8"/>
      <c r="HI637" s="8"/>
      <c r="HJ637" s="8"/>
      <c r="HK637" s="8"/>
      <c r="HL637" s="8"/>
      <c r="HM637" s="8"/>
      <c r="HN637" s="8"/>
      <c r="HO637" s="8"/>
      <c r="HP637" s="8"/>
      <c r="HQ637" s="8"/>
      <c r="HR637" s="8"/>
      <c r="HS637" s="8"/>
      <c r="HT637" s="8"/>
      <c r="HU637" s="8"/>
      <c r="HV637" s="8"/>
      <c r="HW637" s="8"/>
      <c r="HX637" s="8"/>
      <c r="HY637" s="8"/>
      <c r="HZ637" s="8"/>
      <c r="IA637" s="8"/>
      <c r="IB637" s="8"/>
      <c r="IC637" s="8"/>
      <c r="ID637" s="8"/>
      <c r="IE637" s="8"/>
      <c r="IF637" s="8"/>
      <c r="IG637" s="8"/>
      <c r="IH637" s="8"/>
      <c r="II637" s="8"/>
      <c r="IJ637" s="8"/>
      <c r="IK637" s="8"/>
      <c r="IL637" s="8"/>
      <c r="IM637" s="8"/>
      <c r="IN637" s="8"/>
      <c r="IO637" s="8"/>
      <c r="IP637" s="8"/>
      <c r="IQ637" s="8"/>
      <c r="IR637" s="8"/>
      <c r="IS637" s="8"/>
      <c r="IT637" s="8"/>
      <c r="IU637" s="8"/>
    </row>
    <row r="638" spans="2:255" s="4" customFormat="1" ht="49.5" customHeight="1">
      <c r="B638" s="26" t="s">
        <v>1574</v>
      </c>
      <c r="C638" s="3" t="s">
        <v>327</v>
      </c>
      <c r="D638" s="3" t="s">
        <v>1575</v>
      </c>
      <c r="E638" s="3" t="s">
        <v>1576</v>
      </c>
      <c r="F638" s="3" t="s">
        <v>1576</v>
      </c>
      <c r="G638" s="3" t="s">
        <v>1577</v>
      </c>
      <c r="H638" s="21" t="s">
        <v>54</v>
      </c>
      <c r="I638" s="39">
        <v>0.5</v>
      </c>
      <c r="J638" s="3">
        <v>470000000</v>
      </c>
      <c r="K638" s="3" t="s">
        <v>55</v>
      </c>
      <c r="L638" s="2" t="s">
        <v>712</v>
      </c>
      <c r="M638" s="25" t="s">
        <v>1569</v>
      </c>
      <c r="N638" s="1"/>
      <c r="O638" s="10" t="s">
        <v>1566</v>
      </c>
      <c r="P638" s="36" t="s">
        <v>1332</v>
      </c>
      <c r="Q638" s="1"/>
      <c r="R638" s="1"/>
      <c r="S638" s="1"/>
      <c r="T638" s="1"/>
      <c r="U638" s="245">
        <v>16164280</v>
      </c>
      <c r="V638" s="245">
        <f t="shared" si="23"/>
        <v>18103993.6</v>
      </c>
      <c r="W638" s="1" t="s">
        <v>1166</v>
      </c>
      <c r="X638" s="40" t="s">
        <v>63</v>
      </c>
      <c r="Y638" s="2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8"/>
      <c r="FC638" s="8"/>
      <c r="FD638" s="8"/>
      <c r="FE638" s="8"/>
      <c r="FF638" s="8"/>
      <c r="FG638" s="8"/>
      <c r="FH638" s="8"/>
      <c r="FI638" s="8"/>
      <c r="FJ638" s="8"/>
      <c r="FK638" s="8"/>
      <c r="FL638" s="8"/>
      <c r="FM638" s="8"/>
      <c r="FN638" s="8"/>
      <c r="FO638" s="8"/>
      <c r="FP638" s="8"/>
      <c r="FQ638" s="8"/>
      <c r="FR638" s="8"/>
      <c r="FS638" s="8"/>
      <c r="FT638" s="8"/>
      <c r="FU638" s="8"/>
      <c r="FV638" s="8"/>
      <c r="FW638" s="8"/>
      <c r="FX638" s="8"/>
      <c r="FY638" s="8"/>
      <c r="FZ638" s="8"/>
      <c r="GA638" s="8"/>
      <c r="GB638" s="8"/>
      <c r="GC638" s="8"/>
      <c r="GD638" s="8"/>
      <c r="GE638" s="8"/>
      <c r="GF638" s="8"/>
      <c r="GG638" s="8"/>
      <c r="GH638" s="8"/>
      <c r="GI638" s="8"/>
      <c r="GJ638" s="8"/>
      <c r="GK638" s="8"/>
      <c r="GL638" s="8"/>
      <c r="GM638" s="8"/>
      <c r="GN638" s="8"/>
      <c r="GO638" s="8"/>
      <c r="GP638" s="8"/>
      <c r="GQ638" s="8"/>
      <c r="GR638" s="8"/>
      <c r="GS638" s="8"/>
      <c r="GT638" s="8"/>
      <c r="GU638" s="8"/>
      <c r="GV638" s="8"/>
      <c r="GW638" s="8"/>
      <c r="GX638" s="8"/>
      <c r="GY638" s="8"/>
      <c r="GZ638" s="8"/>
      <c r="HA638" s="8"/>
      <c r="HB638" s="8"/>
      <c r="HC638" s="8"/>
      <c r="HD638" s="8"/>
      <c r="HE638" s="8"/>
      <c r="HF638" s="8"/>
      <c r="HG638" s="8"/>
      <c r="HH638" s="8"/>
      <c r="HI638" s="8"/>
      <c r="HJ638" s="8"/>
      <c r="HK638" s="8"/>
      <c r="HL638" s="8"/>
      <c r="HM638" s="8"/>
      <c r="HN638" s="8"/>
      <c r="HO638" s="8"/>
      <c r="HP638" s="8"/>
      <c r="HQ638" s="8"/>
      <c r="HR638" s="8"/>
      <c r="HS638" s="8"/>
      <c r="HT638" s="8"/>
      <c r="HU638" s="8"/>
      <c r="HV638" s="8"/>
      <c r="HW638" s="8"/>
      <c r="HX638" s="8"/>
      <c r="HY638" s="8"/>
      <c r="HZ638" s="8"/>
      <c r="IA638" s="8"/>
      <c r="IB638" s="8"/>
      <c r="IC638" s="8"/>
      <c r="ID638" s="8"/>
      <c r="IE638" s="8"/>
      <c r="IF638" s="8"/>
      <c r="IG638" s="8"/>
      <c r="IH638" s="8"/>
      <c r="II638" s="8"/>
      <c r="IJ638" s="8"/>
      <c r="IK638" s="8"/>
      <c r="IL638" s="8"/>
      <c r="IM638" s="8"/>
      <c r="IN638" s="8"/>
      <c r="IO638" s="8"/>
      <c r="IP638" s="8"/>
      <c r="IQ638" s="8"/>
      <c r="IR638" s="8"/>
      <c r="IS638" s="8"/>
      <c r="IT638" s="8"/>
      <c r="IU638" s="8"/>
    </row>
    <row r="639" spans="2:255" s="4" customFormat="1" ht="49.5" customHeight="1">
      <c r="B639" s="26" t="s">
        <v>1578</v>
      </c>
      <c r="C639" s="3" t="s">
        <v>327</v>
      </c>
      <c r="D639" s="3" t="s">
        <v>1579</v>
      </c>
      <c r="E639" s="3" t="s">
        <v>1580</v>
      </c>
      <c r="F639" s="3" t="s">
        <v>1581</v>
      </c>
      <c r="G639" s="3" t="s">
        <v>1582</v>
      </c>
      <c r="H639" s="21" t="s">
        <v>31</v>
      </c>
      <c r="I639" s="51">
        <v>1</v>
      </c>
      <c r="J639" s="3">
        <v>470000000</v>
      </c>
      <c r="K639" s="3" t="s">
        <v>55</v>
      </c>
      <c r="L639" s="2" t="s">
        <v>1583</v>
      </c>
      <c r="M639" s="25" t="s">
        <v>1341</v>
      </c>
      <c r="N639" s="1"/>
      <c r="O639" s="53" t="s">
        <v>1253</v>
      </c>
      <c r="P639" s="36" t="s">
        <v>1332</v>
      </c>
      <c r="Q639" s="1"/>
      <c r="R639" s="1"/>
      <c r="S639" s="1"/>
      <c r="T639" s="1"/>
      <c r="U639" s="245">
        <v>803592</v>
      </c>
      <c r="V639" s="245">
        <f t="shared" si="23"/>
        <v>900023.04</v>
      </c>
      <c r="W639" s="1" t="s">
        <v>1166</v>
      </c>
      <c r="X639" s="40" t="s">
        <v>63</v>
      </c>
      <c r="Y639" s="2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  <c r="DU639" s="8"/>
      <c r="DV639" s="8"/>
      <c r="DW639" s="8"/>
      <c r="DX639" s="8"/>
      <c r="DY639" s="8"/>
      <c r="DZ639" s="8"/>
      <c r="EA639" s="8"/>
      <c r="EB639" s="8"/>
      <c r="EC639" s="8"/>
      <c r="ED639" s="8"/>
      <c r="EE639" s="8"/>
      <c r="EF639" s="8"/>
      <c r="EG639" s="8"/>
      <c r="EH639" s="8"/>
      <c r="EI639" s="8"/>
      <c r="EJ639" s="8"/>
      <c r="EK639" s="8"/>
      <c r="EL639" s="8"/>
      <c r="EM639" s="8"/>
      <c r="EN639" s="8"/>
      <c r="EO639" s="8"/>
      <c r="EP639" s="8"/>
      <c r="EQ639" s="8"/>
      <c r="ER639" s="8"/>
      <c r="ES639" s="8"/>
      <c r="ET639" s="8"/>
      <c r="EU639" s="8"/>
      <c r="EV639" s="8"/>
      <c r="EW639" s="8"/>
      <c r="EX639" s="8"/>
      <c r="EY639" s="8"/>
      <c r="EZ639" s="8"/>
      <c r="FA639" s="8"/>
      <c r="FB639" s="8"/>
      <c r="FC639" s="8"/>
      <c r="FD639" s="8"/>
      <c r="FE639" s="8"/>
      <c r="FF639" s="8"/>
      <c r="FG639" s="8"/>
      <c r="FH639" s="8"/>
      <c r="FI639" s="8"/>
      <c r="FJ639" s="8"/>
      <c r="FK639" s="8"/>
      <c r="FL639" s="8"/>
      <c r="FM639" s="8"/>
      <c r="FN639" s="8"/>
      <c r="FO639" s="8"/>
      <c r="FP639" s="8"/>
      <c r="FQ639" s="8"/>
      <c r="FR639" s="8"/>
      <c r="FS639" s="8"/>
      <c r="FT639" s="8"/>
      <c r="FU639" s="8"/>
      <c r="FV639" s="8"/>
      <c r="FW639" s="8"/>
      <c r="FX639" s="8"/>
      <c r="FY639" s="8"/>
      <c r="FZ639" s="8"/>
      <c r="GA639" s="8"/>
      <c r="GB639" s="8"/>
      <c r="GC639" s="8"/>
      <c r="GD639" s="8"/>
      <c r="GE639" s="8"/>
      <c r="GF639" s="8"/>
      <c r="GG639" s="8"/>
      <c r="GH639" s="8"/>
      <c r="GI639" s="8"/>
      <c r="GJ639" s="8"/>
      <c r="GK639" s="8"/>
      <c r="GL639" s="8"/>
      <c r="GM639" s="8"/>
      <c r="GN639" s="8"/>
      <c r="GO639" s="8"/>
      <c r="GP639" s="8"/>
      <c r="GQ639" s="8"/>
      <c r="GR639" s="8"/>
      <c r="GS639" s="8"/>
      <c r="GT639" s="8"/>
      <c r="GU639" s="8"/>
      <c r="GV639" s="8"/>
      <c r="GW639" s="8"/>
      <c r="GX639" s="8"/>
      <c r="GY639" s="8"/>
      <c r="GZ639" s="8"/>
      <c r="HA639" s="8"/>
      <c r="HB639" s="8"/>
      <c r="HC639" s="8"/>
      <c r="HD639" s="8"/>
      <c r="HE639" s="8"/>
      <c r="HF639" s="8"/>
      <c r="HG639" s="8"/>
      <c r="HH639" s="8"/>
      <c r="HI639" s="8"/>
      <c r="HJ639" s="8"/>
      <c r="HK639" s="8"/>
      <c r="HL639" s="8"/>
      <c r="HM639" s="8"/>
      <c r="HN639" s="8"/>
      <c r="HO639" s="8"/>
      <c r="HP639" s="8"/>
      <c r="HQ639" s="8"/>
      <c r="HR639" s="8"/>
      <c r="HS639" s="8"/>
      <c r="HT639" s="8"/>
      <c r="HU639" s="8"/>
      <c r="HV639" s="8"/>
      <c r="HW639" s="8"/>
      <c r="HX639" s="8"/>
      <c r="HY639" s="8"/>
      <c r="HZ639" s="8"/>
      <c r="IA639" s="8"/>
      <c r="IB639" s="8"/>
      <c r="IC639" s="8"/>
      <c r="ID639" s="8"/>
      <c r="IE639" s="8"/>
      <c r="IF639" s="8"/>
      <c r="IG639" s="8"/>
      <c r="IH639" s="8"/>
      <c r="II639" s="8"/>
      <c r="IJ639" s="8"/>
      <c r="IK639" s="8"/>
      <c r="IL639" s="8"/>
      <c r="IM639" s="8"/>
      <c r="IN639" s="8"/>
      <c r="IO639" s="8"/>
      <c r="IP639" s="8"/>
      <c r="IQ639" s="8"/>
      <c r="IR639" s="8"/>
      <c r="IS639" s="8"/>
      <c r="IT639" s="8"/>
      <c r="IU639" s="8"/>
    </row>
    <row r="640" spans="2:255" s="4" customFormat="1" ht="49.5" customHeight="1">
      <c r="B640" s="26" t="s">
        <v>1584</v>
      </c>
      <c r="C640" s="27" t="s">
        <v>14</v>
      </c>
      <c r="D640" s="3"/>
      <c r="E640" s="3" t="s">
        <v>1585</v>
      </c>
      <c r="F640" s="3" t="s">
        <v>1586</v>
      </c>
      <c r="G640" s="3"/>
      <c r="H640" s="1" t="s">
        <v>54</v>
      </c>
      <c r="I640" s="39">
        <v>0.5</v>
      </c>
      <c r="J640" s="3">
        <v>470000000</v>
      </c>
      <c r="K640" s="3" t="s">
        <v>55</v>
      </c>
      <c r="L640" s="1" t="s">
        <v>712</v>
      </c>
      <c r="M640" s="3" t="s">
        <v>1587</v>
      </c>
      <c r="N640" s="36"/>
      <c r="O640" s="34" t="s">
        <v>1588</v>
      </c>
      <c r="P640" s="34" t="s">
        <v>714</v>
      </c>
      <c r="Q640" s="37"/>
      <c r="R640" s="34"/>
      <c r="S640" s="303"/>
      <c r="T640" s="302"/>
      <c r="U640" s="245">
        <v>11283570</v>
      </c>
      <c r="V640" s="245">
        <f t="shared" si="23"/>
        <v>12637598.4</v>
      </c>
      <c r="W640" s="1" t="s">
        <v>1166</v>
      </c>
      <c r="X640" s="39" t="s">
        <v>63</v>
      </c>
      <c r="Y640" s="2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8"/>
      <c r="ES640" s="8"/>
      <c r="ET640" s="8"/>
      <c r="EU640" s="8"/>
      <c r="EV640" s="8"/>
      <c r="EW640" s="8"/>
      <c r="EX640" s="8"/>
      <c r="EY640" s="8"/>
      <c r="EZ640" s="8"/>
      <c r="FA640" s="8"/>
      <c r="FB640" s="8"/>
      <c r="FC640" s="8"/>
      <c r="FD640" s="8"/>
      <c r="FE640" s="8"/>
      <c r="FF640" s="8"/>
      <c r="FG640" s="8"/>
      <c r="FH640" s="8"/>
      <c r="FI640" s="8"/>
      <c r="FJ640" s="8"/>
      <c r="FK640" s="8"/>
      <c r="FL640" s="8"/>
      <c r="FM640" s="8"/>
      <c r="FN640" s="8"/>
      <c r="FO640" s="8"/>
      <c r="FP640" s="8"/>
      <c r="FQ640" s="8"/>
      <c r="FR640" s="8"/>
      <c r="FS640" s="8"/>
      <c r="FT640" s="8"/>
      <c r="FU640" s="8"/>
      <c r="FV640" s="8"/>
      <c r="FW640" s="8"/>
      <c r="FX640" s="8"/>
      <c r="FY640" s="8"/>
      <c r="FZ640" s="8"/>
      <c r="GA640" s="8"/>
      <c r="GB640" s="8"/>
      <c r="GC640" s="8"/>
      <c r="GD640" s="8"/>
      <c r="GE640" s="8"/>
      <c r="GF640" s="8"/>
      <c r="GG640" s="8"/>
      <c r="GH640" s="8"/>
      <c r="GI640" s="8"/>
      <c r="GJ640" s="8"/>
      <c r="GK640" s="8"/>
      <c r="GL640" s="8"/>
      <c r="GM640" s="8"/>
      <c r="GN640" s="8"/>
      <c r="GO640" s="8"/>
      <c r="GP640" s="8"/>
      <c r="GQ640" s="8"/>
      <c r="GR640" s="8"/>
      <c r="GS640" s="8"/>
      <c r="GT640" s="8"/>
      <c r="GU640" s="8"/>
      <c r="GV640" s="8"/>
      <c r="GW640" s="8"/>
      <c r="GX640" s="8"/>
      <c r="GY640" s="8"/>
      <c r="GZ640" s="8"/>
      <c r="HA640" s="8"/>
      <c r="HB640" s="8"/>
      <c r="HC640" s="8"/>
      <c r="HD640" s="8"/>
      <c r="HE640" s="8"/>
      <c r="HF640" s="8"/>
      <c r="HG640" s="8"/>
      <c r="HH640" s="8"/>
      <c r="HI640" s="8"/>
      <c r="HJ640" s="8"/>
      <c r="HK640" s="8"/>
      <c r="HL640" s="8"/>
      <c r="HM640" s="8"/>
      <c r="HN640" s="8"/>
      <c r="HO640" s="8"/>
      <c r="HP640" s="8"/>
      <c r="HQ640" s="8"/>
      <c r="HR640" s="8"/>
      <c r="HS640" s="8"/>
      <c r="HT640" s="8"/>
      <c r="HU640" s="8"/>
      <c r="HV640" s="8"/>
      <c r="HW640" s="8"/>
      <c r="HX640" s="8"/>
      <c r="HY640" s="8"/>
      <c r="HZ640" s="8"/>
      <c r="IA640" s="8"/>
      <c r="IB640" s="8"/>
      <c r="IC640" s="8"/>
      <c r="ID640" s="8"/>
      <c r="IE640" s="8"/>
      <c r="IF640" s="8"/>
      <c r="IG640" s="8"/>
      <c r="IH640" s="8"/>
      <c r="II640" s="8"/>
      <c r="IJ640" s="8"/>
      <c r="IK640" s="8"/>
      <c r="IL640" s="8"/>
      <c r="IM640" s="8"/>
      <c r="IN640" s="8"/>
      <c r="IO640" s="8"/>
      <c r="IP640" s="8"/>
      <c r="IQ640" s="8"/>
      <c r="IR640" s="8"/>
      <c r="IS640" s="8"/>
      <c r="IT640" s="8"/>
      <c r="IU640" s="8"/>
    </row>
    <row r="641" spans="2:255" s="4" customFormat="1" ht="49.5" customHeight="1">
      <c r="B641" s="26" t="s">
        <v>1589</v>
      </c>
      <c r="C641" s="2" t="s">
        <v>14</v>
      </c>
      <c r="D641" s="3" t="s">
        <v>1458</v>
      </c>
      <c r="E641" s="3" t="s">
        <v>1459</v>
      </c>
      <c r="F641" s="3" t="s">
        <v>1460</v>
      </c>
      <c r="G641" s="3" t="s">
        <v>1590</v>
      </c>
      <c r="H641" s="21" t="s">
        <v>31</v>
      </c>
      <c r="I641" s="39">
        <v>1</v>
      </c>
      <c r="J641" s="3">
        <v>470000000</v>
      </c>
      <c r="K641" s="3" t="s">
        <v>55</v>
      </c>
      <c r="L641" s="1" t="s">
        <v>712</v>
      </c>
      <c r="M641" s="25" t="s">
        <v>1347</v>
      </c>
      <c r="N641" s="1" t="s">
        <v>1163</v>
      </c>
      <c r="O641" s="53" t="s">
        <v>1253</v>
      </c>
      <c r="P641" s="52" t="s">
        <v>1227</v>
      </c>
      <c r="Q641" s="1"/>
      <c r="R641" s="24"/>
      <c r="S641" s="24"/>
      <c r="T641" s="69"/>
      <c r="U641" s="245">
        <v>255000</v>
      </c>
      <c r="V641" s="245">
        <f t="shared" si="23"/>
        <v>285600</v>
      </c>
      <c r="W641" s="1" t="s">
        <v>1166</v>
      </c>
      <c r="X641" s="30" t="s">
        <v>63</v>
      </c>
      <c r="Y641" s="276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  <c r="EE641" s="8"/>
      <c r="EF641" s="8"/>
      <c r="EG641" s="8"/>
      <c r="EH641" s="8"/>
      <c r="EI641" s="8"/>
      <c r="EJ641" s="8"/>
      <c r="EK641" s="8"/>
      <c r="EL641" s="8"/>
      <c r="EM641" s="8"/>
      <c r="EN641" s="8"/>
      <c r="EO641" s="8"/>
      <c r="EP641" s="8"/>
      <c r="EQ641" s="8"/>
      <c r="ER641" s="8"/>
      <c r="ES641" s="8"/>
      <c r="ET641" s="8"/>
      <c r="EU641" s="8"/>
      <c r="EV641" s="8"/>
      <c r="EW641" s="8"/>
      <c r="EX641" s="8"/>
      <c r="EY641" s="8"/>
      <c r="EZ641" s="8"/>
      <c r="FA641" s="8"/>
      <c r="FB641" s="8"/>
      <c r="FC641" s="8"/>
      <c r="FD641" s="8"/>
      <c r="FE641" s="8"/>
      <c r="FF641" s="8"/>
      <c r="FG641" s="8"/>
      <c r="FH641" s="8"/>
      <c r="FI641" s="8"/>
      <c r="FJ641" s="8"/>
      <c r="FK641" s="8"/>
      <c r="FL641" s="8"/>
      <c r="FM641" s="8"/>
      <c r="FN641" s="8"/>
      <c r="FO641" s="8"/>
      <c r="FP641" s="8"/>
      <c r="FQ641" s="8"/>
      <c r="FR641" s="8"/>
      <c r="FS641" s="8"/>
      <c r="FT641" s="8"/>
      <c r="FU641" s="8"/>
      <c r="FV641" s="8"/>
      <c r="FW641" s="8"/>
      <c r="FX641" s="8"/>
      <c r="FY641" s="8"/>
      <c r="FZ641" s="8"/>
      <c r="GA641" s="8"/>
      <c r="GB641" s="8"/>
      <c r="GC641" s="8"/>
      <c r="GD641" s="8"/>
      <c r="GE641" s="8"/>
      <c r="GF641" s="8"/>
      <c r="GG641" s="8"/>
      <c r="GH641" s="8"/>
      <c r="GI641" s="8"/>
      <c r="GJ641" s="8"/>
      <c r="GK641" s="8"/>
      <c r="GL641" s="8"/>
      <c r="GM641" s="8"/>
      <c r="GN641" s="8"/>
      <c r="GO641" s="8"/>
      <c r="GP641" s="8"/>
      <c r="GQ641" s="8"/>
      <c r="GR641" s="8"/>
      <c r="GS641" s="8"/>
      <c r="GT641" s="8"/>
      <c r="GU641" s="8"/>
      <c r="GV641" s="8"/>
      <c r="GW641" s="8"/>
      <c r="GX641" s="8"/>
      <c r="GY641" s="8"/>
      <c r="GZ641" s="8"/>
      <c r="HA641" s="8"/>
      <c r="HB641" s="8"/>
      <c r="HC641" s="8"/>
      <c r="HD641" s="8"/>
      <c r="HE641" s="8"/>
      <c r="HF641" s="8"/>
      <c r="HG641" s="8"/>
      <c r="HH641" s="8"/>
      <c r="HI641" s="8"/>
      <c r="HJ641" s="8"/>
      <c r="HK641" s="8"/>
      <c r="HL641" s="8"/>
      <c r="HM641" s="8"/>
      <c r="HN641" s="8"/>
      <c r="HO641" s="8"/>
      <c r="HP641" s="8"/>
      <c r="HQ641" s="8"/>
      <c r="HR641" s="8"/>
      <c r="HS641" s="8"/>
      <c r="HT641" s="8"/>
      <c r="HU641" s="8"/>
      <c r="HV641" s="8"/>
      <c r="HW641" s="8"/>
      <c r="HX641" s="8"/>
      <c r="HY641" s="8"/>
      <c r="HZ641" s="8"/>
      <c r="IA641" s="8"/>
      <c r="IB641" s="8"/>
      <c r="IC641" s="8"/>
      <c r="ID641" s="8"/>
      <c r="IE641" s="8"/>
      <c r="IF641" s="8"/>
      <c r="IG641" s="8"/>
      <c r="IH641" s="8"/>
      <c r="II641" s="8"/>
      <c r="IJ641" s="8"/>
      <c r="IK641" s="8"/>
      <c r="IL641" s="8"/>
      <c r="IM641" s="8"/>
      <c r="IN641" s="8"/>
      <c r="IO641" s="8"/>
      <c r="IP641" s="8"/>
      <c r="IQ641" s="8"/>
      <c r="IR641" s="8"/>
      <c r="IS641" s="8"/>
      <c r="IT641" s="8"/>
      <c r="IU641" s="8"/>
    </row>
    <row r="642" spans="2:255" s="4" customFormat="1" ht="49.5" customHeight="1">
      <c r="B642" s="26" t="s">
        <v>1591</v>
      </c>
      <c r="C642" s="2" t="s">
        <v>14</v>
      </c>
      <c r="D642" s="3" t="s">
        <v>1458</v>
      </c>
      <c r="E642" s="3" t="s">
        <v>1459</v>
      </c>
      <c r="F642" s="3" t="s">
        <v>1460</v>
      </c>
      <c r="G642" s="3" t="s">
        <v>1592</v>
      </c>
      <c r="H642" s="21" t="s">
        <v>31</v>
      </c>
      <c r="I642" s="39">
        <v>1</v>
      </c>
      <c r="J642" s="3">
        <v>470000000</v>
      </c>
      <c r="K642" s="3" t="s">
        <v>55</v>
      </c>
      <c r="L642" s="2" t="s">
        <v>1593</v>
      </c>
      <c r="M642" s="25" t="s">
        <v>1347</v>
      </c>
      <c r="N642" s="1" t="s">
        <v>1163</v>
      </c>
      <c r="O642" s="53" t="s">
        <v>1253</v>
      </c>
      <c r="P642" s="52" t="s">
        <v>1227</v>
      </c>
      <c r="Q642" s="1"/>
      <c r="R642" s="24"/>
      <c r="S642" s="24"/>
      <c r="T642" s="69"/>
      <c r="U642" s="245">
        <v>223215</v>
      </c>
      <c r="V642" s="245">
        <f t="shared" si="23"/>
        <v>250000.80000000002</v>
      </c>
      <c r="W642" s="1" t="s">
        <v>1228</v>
      </c>
      <c r="X642" s="39" t="s">
        <v>63</v>
      </c>
      <c r="Y642" s="276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  <c r="DU642" s="8"/>
      <c r="DV642" s="8"/>
      <c r="DW642" s="8"/>
      <c r="DX642" s="8"/>
      <c r="DY642" s="8"/>
      <c r="DZ642" s="8"/>
      <c r="EA642" s="8"/>
      <c r="EB642" s="8"/>
      <c r="EC642" s="8"/>
      <c r="ED642" s="8"/>
      <c r="EE642" s="8"/>
      <c r="EF642" s="8"/>
      <c r="EG642" s="8"/>
      <c r="EH642" s="8"/>
      <c r="EI642" s="8"/>
      <c r="EJ642" s="8"/>
      <c r="EK642" s="8"/>
      <c r="EL642" s="8"/>
      <c r="EM642" s="8"/>
      <c r="EN642" s="8"/>
      <c r="EO642" s="8"/>
      <c r="EP642" s="8"/>
      <c r="EQ642" s="8"/>
      <c r="ER642" s="8"/>
      <c r="ES642" s="8"/>
      <c r="ET642" s="8"/>
      <c r="EU642" s="8"/>
      <c r="EV642" s="8"/>
      <c r="EW642" s="8"/>
      <c r="EX642" s="8"/>
      <c r="EY642" s="8"/>
      <c r="EZ642" s="8"/>
      <c r="FA642" s="8"/>
      <c r="FB642" s="8"/>
      <c r="FC642" s="8"/>
      <c r="FD642" s="8"/>
      <c r="FE642" s="8"/>
      <c r="FF642" s="8"/>
      <c r="FG642" s="8"/>
      <c r="FH642" s="8"/>
      <c r="FI642" s="8"/>
      <c r="FJ642" s="8"/>
      <c r="FK642" s="8"/>
      <c r="FL642" s="8"/>
      <c r="FM642" s="8"/>
      <c r="FN642" s="8"/>
      <c r="FO642" s="8"/>
      <c r="FP642" s="8"/>
      <c r="FQ642" s="8"/>
      <c r="FR642" s="8"/>
      <c r="FS642" s="8"/>
      <c r="FT642" s="8"/>
      <c r="FU642" s="8"/>
      <c r="FV642" s="8"/>
      <c r="FW642" s="8"/>
      <c r="FX642" s="8"/>
      <c r="FY642" s="8"/>
      <c r="FZ642" s="8"/>
      <c r="GA642" s="8"/>
      <c r="GB642" s="8"/>
      <c r="GC642" s="8"/>
      <c r="GD642" s="8"/>
      <c r="GE642" s="8"/>
      <c r="GF642" s="8"/>
      <c r="GG642" s="8"/>
      <c r="GH642" s="8"/>
      <c r="GI642" s="8"/>
      <c r="GJ642" s="8"/>
      <c r="GK642" s="8"/>
      <c r="GL642" s="8"/>
      <c r="GM642" s="8"/>
      <c r="GN642" s="8"/>
      <c r="GO642" s="8"/>
      <c r="GP642" s="8"/>
      <c r="GQ642" s="8"/>
      <c r="GR642" s="8"/>
      <c r="GS642" s="8"/>
      <c r="GT642" s="8"/>
      <c r="GU642" s="8"/>
      <c r="GV642" s="8"/>
      <c r="GW642" s="8"/>
      <c r="GX642" s="8"/>
      <c r="GY642" s="8"/>
      <c r="GZ642" s="8"/>
      <c r="HA642" s="8"/>
      <c r="HB642" s="8"/>
      <c r="HC642" s="8"/>
      <c r="HD642" s="8"/>
      <c r="HE642" s="8"/>
      <c r="HF642" s="8"/>
      <c r="HG642" s="8"/>
      <c r="HH642" s="8"/>
      <c r="HI642" s="8"/>
      <c r="HJ642" s="8"/>
      <c r="HK642" s="8"/>
      <c r="HL642" s="8"/>
      <c r="HM642" s="8"/>
      <c r="HN642" s="8"/>
      <c r="HO642" s="8"/>
      <c r="HP642" s="8"/>
      <c r="HQ642" s="8"/>
      <c r="HR642" s="8"/>
      <c r="HS642" s="8"/>
      <c r="HT642" s="8"/>
      <c r="HU642" s="8"/>
      <c r="HV642" s="8"/>
      <c r="HW642" s="8"/>
      <c r="HX642" s="8"/>
      <c r="HY642" s="8"/>
      <c r="HZ642" s="8"/>
      <c r="IA642" s="8"/>
      <c r="IB642" s="8"/>
      <c r="IC642" s="8"/>
      <c r="ID642" s="8"/>
      <c r="IE642" s="8"/>
      <c r="IF642" s="8"/>
      <c r="IG642" s="8"/>
      <c r="IH642" s="8"/>
      <c r="II642" s="8"/>
      <c r="IJ642" s="8"/>
      <c r="IK642" s="8"/>
      <c r="IL642" s="8"/>
      <c r="IM642" s="8"/>
      <c r="IN642" s="8"/>
      <c r="IO642" s="8"/>
      <c r="IP642" s="8"/>
      <c r="IQ642" s="8"/>
      <c r="IR642" s="8"/>
      <c r="IS642" s="8"/>
      <c r="IT642" s="8"/>
      <c r="IU642" s="8"/>
    </row>
    <row r="643" spans="2:255" s="4" customFormat="1" ht="49.5" customHeight="1">
      <c r="B643" s="26" t="s">
        <v>1594</v>
      </c>
      <c r="C643" s="2" t="s">
        <v>14</v>
      </c>
      <c r="D643" s="3" t="s">
        <v>1458</v>
      </c>
      <c r="E643" s="3" t="s">
        <v>1459</v>
      </c>
      <c r="F643" s="3" t="s">
        <v>1460</v>
      </c>
      <c r="G643" s="3" t="s">
        <v>1595</v>
      </c>
      <c r="H643" s="21" t="s">
        <v>31</v>
      </c>
      <c r="I643" s="39">
        <v>1</v>
      </c>
      <c r="J643" s="3">
        <v>470000000</v>
      </c>
      <c r="K643" s="3" t="s">
        <v>55</v>
      </c>
      <c r="L643" s="2" t="s">
        <v>1583</v>
      </c>
      <c r="M643" s="25" t="s">
        <v>1347</v>
      </c>
      <c r="N643" s="1" t="s">
        <v>1163</v>
      </c>
      <c r="O643" s="53" t="s">
        <v>1253</v>
      </c>
      <c r="P643" s="52" t="s">
        <v>1227</v>
      </c>
      <c r="Q643" s="1"/>
      <c r="R643" s="24"/>
      <c r="S643" s="24"/>
      <c r="T643" s="69"/>
      <c r="U643" s="245">
        <v>308897</v>
      </c>
      <c r="V643" s="245">
        <f t="shared" si="23"/>
        <v>345964.64</v>
      </c>
      <c r="W643" s="1" t="s">
        <v>1166</v>
      </c>
      <c r="X643" s="39" t="s">
        <v>63</v>
      </c>
      <c r="Y643" s="276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  <c r="FD643" s="8"/>
      <c r="FE643" s="8"/>
      <c r="FF643" s="8"/>
      <c r="FG643" s="8"/>
      <c r="FH643" s="8"/>
      <c r="FI643" s="8"/>
      <c r="FJ643" s="8"/>
      <c r="FK643" s="8"/>
      <c r="FL643" s="8"/>
      <c r="FM643" s="8"/>
      <c r="FN643" s="8"/>
      <c r="FO643" s="8"/>
      <c r="FP643" s="8"/>
      <c r="FQ643" s="8"/>
      <c r="FR643" s="8"/>
      <c r="FS643" s="8"/>
      <c r="FT643" s="8"/>
      <c r="FU643" s="8"/>
      <c r="FV643" s="8"/>
      <c r="FW643" s="8"/>
      <c r="FX643" s="8"/>
      <c r="FY643" s="8"/>
      <c r="FZ643" s="8"/>
      <c r="GA643" s="8"/>
      <c r="GB643" s="8"/>
      <c r="GC643" s="8"/>
      <c r="GD643" s="8"/>
      <c r="GE643" s="8"/>
      <c r="GF643" s="8"/>
      <c r="GG643" s="8"/>
      <c r="GH643" s="8"/>
      <c r="GI643" s="8"/>
      <c r="GJ643" s="8"/>
      <c r="GK643" s="8"/>
      <c r="GL643" s="8"/>
      <c r="GM643" s="8"/>
      <c r="GN643" s="8"/>
      <c r="GO643" s="8"/>
      <c r="GP643" s="8"/>
      <c r="GQ643" s="8"/>
      <c r="GR643" s="8"/>
      <c r="GS643" s="8"/>
      <c r="GT643" s="8"/>
      <c r="GU643" s="8"/>
      <c r="GV643" s="8"/>
      <c r="GW643" s="8"/>
      <c r="GX643" s="8"/>
      <c r="GY643" s="8"/>
      <c r="GZ643" s="8"/>
      <c r="HA643" s="8"/>
      <c r="HB643" s="8"/>
      <c r="HC643" s="8"/>
      <c r="HD643" s="8"/>
      <c r="HE643" s="8"/>
      <c r="HF643" s="8"/>
      <c r="HG643" s="8"/>
      <c r="HH643" s="8"/>
      <c r="HI643" s="8"/>
      <c r="HJ643" s="8"/>
      <c r="HK643" s="8"/>
      <c r="HL643" s="8"/>
      <c r="HM643" s="8"/>
      <c r="HN643" s="8"/>
      <c r="HO643" s="8"/>
      <c r="HP643" s="8"/>
      <c r="HQ643" s="8"/>
      <c r="HR643" s="8"/>
      <c r="HS643" s="8"/>
      <c r="HT643" s="8"/>
      <c r="HU643" s="8"/>
      <c r="HV643" s="8"/>
      <c r="HW643" s="8"/>
      <c r="HX643" s="8"/>
      <c r="HY643" s="8"/>
      <c r="HZ643" s="8"/>
      <c r="IA643" s="8"/>
      <c r="IB643" s="8"/>
      <c r="IC643" s="8"/>
      <c r="ID643" s="8"/>
      <c r="IE643" s="8"/>
      <c r="IF643" s="8"/>
      <c r="IG643" s="8"/>
      <c r="IH643" s="8"/>
      <c r="II643" s="8"/>
      <c r="IJ643" s="8"/>
      <c r="IK643" s="8"/>
      <c r="IL643" s="8"/>
      <c r="IM643" s="8"/>
      <c r="IN643" s="8"/>
      <c r="IO643" s="8"/>
      <c r="IP643" s="8"/>
      <c r="IQ643" s="8"/>
      <c r="IR643" s="8"/>
      <c r="IS643" s="8"/>
      <c r="IT643" s="8"/>
      <c r="IU643" s="8"/>
    </row>
    <row r="644" spans="2:255" s="4" customFormat="1" ht="49.5" customHeight="1">
      <c r="B644" s="26" t="s">
        <v>1596</v>
      </c>
      <c r="C644" s="2" t="s">
        <v>14</v>
      </c>
      <c r="D644" s="3" t="s">
        <v>1458</v>
      </c>
      <c r="E644" s="3" t="s">
        <v>1459</v>
      </c>
      <c r="F644" s="3" t="s">
        <v>1460</v>
      </c>
      <c r="G644" s="3" t="s">
        <v>1597</v>
      </c>
      <c r="H644" s="21" t="s">
        <v>31</v>
      </c>
      <c r="I644" s="39">
        <v>1</v>
      </c>
      <c r="J644" s="3">
        <v>470000000</v>
      </c>
      <c r="K644" s="3" t="s">
        <v>55</v>
      </c>
      <c r="L644" s="2" t="s">
        <v>1583</v>
      </c>
      <c r="M644" s="25" t="s">
        <v>1347</v>
      </c>
      <c r="N644" s="1" t="s">
        <v>1163</v>
      </c>
      <c r="O644" s="53" t="s">
        <v>1253</v>
      </c>
      <c r="P644" s="52" t="s">
        <v>1227</v>
      </c>
      <c r="Q644" s="1"/>
      <c r="R644" s="24"/>
      <c r="S644" s="24"/>
      <c r="T644" s="69"/>
      <c r="U644" s="245">
        <v>1960000</v>
      </c>
      <c r="V644" s="245">
        <f t="shared" si="23"/>
        <v>2195200</v>
      </c>
      <c r="W644" s="1" t="s">
        <v>1166</v>
      </c>
      <c r="X644" s="39" t="s">
        <v>63</v>
      </c>
      <c r="Y644" s="276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8"/>
      <c r="EA644" s="8"/>
      <c r="EB644" s="8"/>
      <c r="EC644" s="8"/>
      <c r="ED644" s="8"/>
      <c r="EE644" s="8"/>
      <c r="EF644" s="8"/>
      <c r="EG644" s="8"/>
      <c r="EH644" s="8"/>
      <c r="EI644" s="8"/>
      <c r="EJ644" s="8"/>
      <c r="EK644" s="8"/>
      <c r="EL644" s="8"/>
      <c r="EM644" s="8"/>
      <c r="EN644" s="8"/>
      <c r="EO644" s="8"/>
      <c r="EP644" s="8"/>
      <c r="EQ644" s="8"/>
      <c r="ER644" s="8"/>
      <c r="ES644" s="8"/>
      <c r="ET644" s="8"/>
      <c r="EU644" s="8"/>
      <c r="EV644" s="8"/>
      <c r="EW644" s="8"/>
      <c r="EX644" s="8"/>
      <c r="EY644" s="8"/>
      <c r="EZ644" s="8"/>
      <c r="FA644" s="8"/>
      <c r="FB644" s="8"/>
      <c r="FC644" s="8"/>
      <c r="FD644" s="8"/>
      <c r="FE644" s="8"/>
      <c r="FF644" s="8"/>
      <c r="FG644" s="8"/>
      <c r="FH644" s="8"/>
      <c r="FI644" s="8"/>
      <c r="FJ644" s="8"/>
      <c r="FK644" s="8"/>
      <c r="FL644" s="8"/>
      <c r="FM644" s="8"/>
      <c r="FN644" s="8"/>
      <c r="FO644" s="8"/>
      <c r="FP644" s="8"/>
      <c r="FQ644" s="8"/>
      <c r="FR644" s="8"/>
      <c r="FS644" s="8"/>
      <c r="FT644" s="8"/>
      <c r="FU644" s="8"/>
      <c r="FV644" s="8"/>
      <c r="FW644" s="8"/>
      <c r="FX644" s="8"/>
      <c r="FY644" s="8"/>
      <c r="FZ644" s="8"/>
      <c r="GA644" s="8"/>
      <c r="GB644" s="8"/>
      <c r="GC644" s="8"/>
      <c r="GD644" s="8"/>
      <c r="GE644" s="8"/>
      <c r="GF644" s="8"/>
      <c r="GG644" s="8"/>
      <c r="GH644" s="8"/>
      <c r="GI644" s="8"/>
      <c r="GJ644" s="8"/>
      <c r="GK644" s="8"/>
      <c r="GL644" s="8"/>
      <c r="GM644" s="8"/>
      <c r="GN644" s="8"/>
      <c r="GO644" s="8"/>
      <c r="GP644" s="8"/>
      <c r="GQ644" s="8"/>
      <c r="GR644" s="8"/>
      <c r="GS644" s="8"/>
      <c r="GT644" s="8"/>
      <c r="GU644" s="8"/>
      <c r="GV644" s="8"/>
      <c r="GW644" s="8"/>
      <c r="GX644" s="8"/>
      <c r="GY644" s="8"/>
      <c r="GZ644" s="8"/>
      <c r="HA644" s="8"/>
      <c r="HB644" s="8"/>
      <c r="HC644" s="8"/>
      <c r="HD644" s="8"/>
      <c r="HE644" s="8"/>
      <c r="HF644" s="8"/>
      <c r="HG644" s="8"/>
      <c r="HH644" s="8"/>
      <c r="HI644" s="8"/>
      <c r="HJ644" s="8"/>
      <c r="HK644" s="8"/>
      <c r="HL644" s="8"/>
      <c r="HM644" s="8"/>
      <c r="HN644" s="8"/>
      <c r="HO644" s="8"/>
      <c r="HP644" s="8"/>
      <c r="HQ644" s="8"/>
      <c r="HR644" s="8"/>
      <c r="HS644" s="8"/>
      <c r="HT644" s="8"/>
      <c r="HU644" s="8"/>
      <c r="HV644" s="8"/>
      <c r="HW644" s="8"/>
      <c r="HX644" s="8"/>
      <c r="HY644" s="8"/>
      <c r="HZ644" s="8"/>
      <c r="IA644" s="8"/>
      <c r="IB644" s="8"/>
      <c r="IC644" s="8"/>
      <c r="ID644" s="8"/>
      <c r="IE644" s="8"/>
      <c r="IF644" s="8"/>
      <c r="IG644" s="8"/>
      <c r="IH644" s="8"/>
      <c r="II644" s="8"/>
      <c r="IJ644" s="8"/>
      <c r="IK644" s="8"/>
      <c r="IL644" s="8"/>
      <c r="IM644" s="8"/>
      <c r="IN644" s="8"/>
      <c r="IO644" s="8"/>
      <c r="IP644" s="8"/>
      <c r="IQ644" s="8"/>
      <c r="IR644" s="8"/>
      <c r="IS644" s="8"/>
      <c r="IT644" s="8"/>
      <c r="IU644" s="8"/>
    </row>
    <row r="645" spans="2:255" s="4" customFormat="1" ht="49.5" customHeight="1">
      <c r="B645" s="26" t="s">
        <v>1598</v>
      </c>
      <c r="C645" s="2" t="s">
        <v>14</v>
      </c>
      <c r="D645" s="3" t="s">
        <v>1599</v>
      </c>
      <c r="E645" s="3" t="s">
        <v>1600</v>
      </c>
      <c r="F645" s="3" t="s">
        <v>1601</v>
      </c>
      <c r="G645" s="3" t="s">
        <v>1602</v>
      </c>
      <c r="H645" s="21" t="s">
        <v>54</v>
      </c>
      <c r="I645" s="39">
        <v>1</v>
      </c>
      <c r="J645" s="3">
        <v>470000000</v>
      </c>
      <c r="K645" s="3" t="s">
        <v>55</v>
      </c>
      <c r="L645" s="2" t="s">
        <v>1583</v>
      </c>
      <c r="M645" s="25" t="s">
        <v>1347</v>
      </c>
      <c r="N645" s="1" t="s">
        <v>1163</v>
      </c>
      <c r="O645" s="53" t="s">
        <v>1253</v>
      </c>
      <c r="P645" s="52" t="s">
        <v>1227</v>
      </c>
      <c r="Q645" s="1"/>
      <c r="R645" s="24"/>
      <c r="S645" s="24"/>
      <c r="T645" s="69"/>
      <c r="U645" s="245">
        <v>8000000</v>
      </c>
      <c r="V645" s="245">
        <f t="shared" si="23"/>
        <v>8960000</v>
      </c>
      <c r="W645" s="1" t="s">
        <v>1166</v>
      </c>
      <c r="X645" s="39" t="s">
        <v>63</v>
      </c>
      <c r="Y645" s="276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  <c r="EE645" s="8"/>
      <c r="EF645" s="8"/>
      <c r="EG645" s="8"/>
      <c r="EH645" s="8"/>
      <c r="EI645" s="8"/>
      <c r="EJ645" s="8"/>
      <c r="EK645" s="8"/>
      <c r="EL645" s="8"/>
      <c r="EM645" s="8"/>
      <c r="EN645" s="8"/>
      <c r="EO645" s="8"/>
      <c r="EP645" s="8"/>
      <c r="EQ645" s="8"/>
      <c r="ER645" s="8"/>
      <c r="ES645" s="8"/>
      <c r="ET645" s="8"/>
      <c r="EU645" s="8"/>
      <c r="EV645" s="8"/>
      <c r="EW645" s="8"/>
      <c r="EX645" s="8"/>
      <c r="EY645" s="8"/>
      <c r="EZ645" s="8"/>
      <c r="FA645" s="8"/>
      <c r="FB645" s="8"/>
      <c r="FC645" s="8"/>
      <c r="FD645" s="8"/>
      <c r="FE645" s="8"/>
      <c r="FF645" s="8"/>
      <c r="FG645" s="8"/>
      <c r="FH645" s="8"/>
      <c r="FI645" s="8"/>
      <c r="FJ645" s="8"/>
      <c r="FK645" s="8"/>
      <c r="FL645" s="8"/>
      <c r="FM645" s="8"/>
      <c r="FN645" s="8"/>
      <c r="FO645" s="8"/>
      <c r="FP645" s="8"/>
      <c r="FQ645" s="8"/>
      <c r="FR645" s="8"/>
      <c r="FS645" s="8"/>
      <c r="FT645" s="8"/>
      <c r="FU645" s="8"/>
      <c r="FV645" s="8"/>
      <c r="FW645" s="8"/>
      <c r="FX645" s="8"/>
      <c r="FY645" s="8"/>
      <c r="FZ645" s="8"/>
      <c r="GA645" s="8"/>
      <c r="GB645" s="8"/>
      <c r="GC645" s="8"/>
      <c r="GD645" s="8"/>
      <c r="GE645" s="8"/>
      <c r="GF645" s="8"/>
      <c r="GG645" s="8"/>
      <c r="GH645" s="8"/>
      <c r="GI645" s="8"/>
      <c r="GJ645" s="8"/>
      <c r="GK645" s="8"/>
      <c r="GL645" s="8"/>
      <c r="GM645" s="8"/>
      <c r="GN645" s="8"/>
      <c r="GO645" s="8"/>
      <c r="GP645" s="8"/>
      <c r="GQ645" s="8"/>
      <c r="GR645" s="8"/>
      <c r="GS645" s="8"/>
      <c r="GT645" s="8"/>
      <c r="GU645" s="8"/>
      <c r="GV645" s="8"/>
      <c r="GW645" s="8"/>
      <c r="GX645" s="8"/>
      <c r="GY645" s="8"/>
      <c r="GZ645" s="8"/>
      <c r="HA645" s="8"/>
      <c r="HB645" s="8"/>
      <c r="HC645" s="8"/>
      <c r="HD645" s="8"/>
      <c r="HE645" s="8"/>
      <c r="HF645" s="8"/>
      <c r="HG645" s="8"/>
      <c r="HH645" s="8"/>
      <c r="HI645" s="8"/>
      <c r="HJ645" s="8"/>
      <c r="HK645" s="8"/>
      <c r="HL645" s="8"/>
      <c r="HM645" s="8"/>
      <c r="HN645" s="8"/>
      <c r="HO645" s="8"/>
      <c r="HP645" s="8"/>
      <c r="HQ645" s="8"/>
      <c r="HR645" s="8"/>
      <c r="HS645" s="8"/>
      <c r="HT645" s="8"/>
      <c r="HU645" s="8"/>
      <c r="HV645" s="8"/>
      <c r="HW645" s="8"/>
      <c r="HX645" s="8"/>
      <c r="HY645" s="8"/>
      <c r="HZ645" s="8"/>
      <c r="IA645" s="8"/>
      <c r="IB645" s="8"/>
      <c r="IC645" s="8"/>
      <c r="ID645" s="8"/>
      <c r="IE645" s="8"/>
      <c r="IF645" s="8"/>
      <c r="IG645" s="8"/>
      <c r="IH645" s="8"/>
      <c r="II645" s="8"/>
      <c r="IJ645" s="8"/>
      <c r="IK645" s="8"/>
      <c r="IL645" s="8"/>
      <c r="IM645" s="8"/>
      <c r="IN645" s="8"/>
      <c r="IO645" s="8"/>
      <c r="IP645" s="8"/>
      <c r="IQ645" s="8"/>
      <c r="IR645" s="8"/>
      <c r="IS645" s="8"/>
      <c r="IT645" s="8"/>
      <c r="IU645" s="8"/>
    </row>
    <row r="646" spans="2:255" s="4" customFormat="1" ht="49.5" customHeight="1">
      <c r="B646" s="26" t="s">
        <v>1603</v>
      </c>
      <c r="C646" s="2" t="s">
        <v>14</v>
      </c>
      <c r="D646" s="3" t="s">
        <v>1599</v>
      </c>
      <c r="E646" s="3" t="s">
        <v>1600</v>
      </c>
      <c r="F646" s="3" t="s">
        <v>1601</v>
      </c>
      <c r="G646" s="3" t="s">
        <v>1604</v>
      </c>
      <c r="H646" s="21" t="s">
        <v>54</v>
      </c>
      <c r="I646" s="39">
        <v>1</v>
      </c>
      <c r="J646" s="3">
        <v>470000000</v>
      </c>
      <c r="K646" s="3" t="s">
        <v>55</v>
      </c>
      <c r="L646" s="2" t="s">
        <v>1583</v>
      </c>
      <c r="M646" s="25" t="s">
        <v>1347</v>
      </c>
      <c r="N646" s="1" t="s">
        <v>1163</v>
      </c>
      <c r="O646" s="53" t="s">
        <v>1253</v>
      </c>
      <c r="P646" s="52" t="s">
        <v>1227</v>
      </c>
      <c r="Q646" s="1"/>
      <c r="R646" s="24"/>
      <c r="S646" s="24"/>
      <c r="T646" s="69"/>
      <c r="U646" s="245">
        <v>2500000</v>
      </c>
      <c r="V646" s="245">
        <f t="shared" si="23"/>
        <v>2800000.0000000005</v>
      </c>
      <c r="W646" s="1" t="s">
        <v>1166</v>
      </c>
      <c r="X646" s="39" t="s">
        <v>63</v>
      </c>
      <c r="Y646" s="276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  <c r="DU646" s="8"/>
      <c r="DV646" s="8"/>
      <c r="DW646" s="8"/>
      <c r="DX646" s="8"/>
      <c r="DY646" s="8"/>
      <c r="DZ646" s="8"/>
      <c r="EA646" s="8"/>
      <c r="EB646" s="8"/>
      <c r="EC646" s="8"/>
      <c r="ED646" s="8"/>
      <c r="EE646" s="8"/>
      <c r="EF646" s="8"/>
      <c r="EG646" s="8"/>
      <c r="EH646" s="8"/>
      <c r="EI646" s="8"/>
      <c r="EJ646" s="8"/>
      <c r="EK646" s="8"/>
      <c r="EL646" s="8"/>
      <c r="EM646" s="8"/>
      <c r="EN646" s="8"/>
      <c r="EO646" s="8"/>
      <c r="EP646" s="8"/>
      <c r="EQ646" s="8"/>
      <c r="ER646" s="8"/>
      <c r="ES646" s="8"/>
      <c r="ET646" s="8"/>
      <c r="EU646" s="8"/>
      <c r="EV646" s="8"/>
      <c r="EW646" s="8"/>
      <c r="EX646" s="8"/>
      <c r="EY646" s="8"/>
      <c r="EZ646" s="8"/>
      <c r="FA646" s="8"/>
      <c r="FB646" s="8"/>
      <c r="FC646" s="8"/>
      <c r="FD646" s="8"/>
      <c r="FE646" s="8"/>
      <c r="FF646" s="8"/>
      <c r="FG646" s="8"/>
      <c r="FH646" s="8"/>
      <c r="FI646" s="8"/>
      <c r="FJ646" s="8"/>
      <c r="FK646" s="8"/>
      <c r="FL646" s="8"/>
      <c r="FM646" s="8"/>
      <c r="FN646" s="8"/>
      <c r="FO646" s="8"/>
      <c r="FP646" s="8"/>
      <c r="FQ646" s="8"/>
      <c r="FR646" s="8"/>
      <c r="FS646" s="8"/>
      <c r="FT646" s="8"/>
      <c r="FU646" s="8"/>
      <c r="FV646" s="8"/>
      <c r="FW646" s="8"/>
      <c r="FX646" s="8"/>
      <c r="FY646" s="8"/>
      <c r="FZ646" s="8"/>
      <c r="GA646" s="8"/>
      <c r="GB646" s="8"/>
      <c r="GC646" s="8"/>
      <c r="GD646" s="8"/>
      <c r="GE646" s="8"/>
      <c r="GF646" s="8"/>
      <c r="GG646" s="8"/>
      <c r="GH646" s="8"/>
      <c r="GI646" s="8"/>
      <c r="GJ646" s="8"/>
      <c r="GK646" s="8"/>
      <c r="GL646" s="8"/>
      <c r="GM646" s="8"/>
      <c r="GN646" s="8"/>
      <c r="GO646" s="8"/>
      <c r="GP646" s="8"/>
      <c r="GQ646" s="8"/>
      <c r="GR646" s="8"/>
      <c r="GS646" s="8"/>
      <c r="GT646" s="8"/>
      <c r="GU646" s="8"/>
      <c r="GV646" s="8"/>
      <c r="GW646" s="8"/>
      <c r="GX646" s="8"/>
      <c r="GY646" s="8"/>
      <c r="GZ646" s="8"/>
      <c r="HA646" s="8"/>
      <c r="HB646" s="8"/>
      <c r="HC646" s="8"/>
      <c r="HD646" s="8"/>
      <c r="HE646" s="8"/>
      <c r="HF646" s="8"/>
      <c r="HG646" s="8"/>
      <c r="HH646" s="8"/>
      <c r="HI646" s="8"/>
      <c r="HJ646" s="8"/>
      <c r="HK646" s="8"/>
      <c r="HL646" s="8"/>
      <c r="HM646" s="8"/>
      <c r="HN646" s="8"/>
      <c r="HO646" s="8"/>
      <c r="HP646" s="8"/>
      <c r="HQ646" s="8"/>
      <c r="HR646" s="8"/>
      <c r="HS646" s="8"/>
      <c r="HT646" s="8"/>
      <c r="HU646" s="8"/>
      <c r="HV646" s="8"/>
      <c r="HW646" s="8"/>
      <c r="HX646" s="8"/>
      <c r="HY646" s="8"/>
      <c r="HZ646" s="8"/>
      <c r="IA646" s="8"/>
      <c r="IB646" s="8"/>
      <c r="IC646" s="8"/>
      <c r="ID646" s="8"/>
      <c r="IE646" s="8"/>
      <c r="IF646" s="8"/>
      <c r="IG646" s="8"/>
      <c r="IH646" s="8"/>
      <c r="II646" s="8"/>
      <c r="IJ646" s="8"/>
      <c r="IK646" s="8"/>
      <c r="IL646" s="8"/>
      <c r="IM646" s="8"/>
      <c r="IN646" s="8"/>
      <c r="IO646" s="8"/>
      <c r="IP646" s="8"/>
      <c r="IQ646" s="8"/>
      <c r="IR646" s="8"/>
      <c r="IS646" s="8"/>
      <c r="IT646" s="8"/>
      <c r="IU646" s="8"/>
    </row>
    <row r="647" spans="2:255" s="4" customFormat="1" ht="49.5" customHeight="1">
      <c r="B647" s="26" t="s">
        <v>1605</v>
      </c>
      <c r="C647" s="2" t="s">
        <v>14</v>
      </c>
      <c r="D647" s="3" t="s">
        <v>1599</v>
      </c>
      <c r="E647" s="3" t="s">
        <v>1600</v>
      </c>
      <c r="F647" s="3" t="s">
        <v>1601</v>
      </c>
      <c r="G647" s="3" t="s">
        <v>1606</v>
      </c>
      <c r="H647" s="21" t="s">
        <v>54</v>
      </c>
      <c r="I647" s="39">
        <v>1</v>
      </c>
      <c r="J647" s="3">
        <v>470000000</v>
      </c>
      <c r="K647" s="3" t="s">
        <v>55</v>
      </c>
      <c r="L647" s="2" t="s">
        <v>1583</v>
      </c>
      <c r="M647" s="25" t="s">
        <v>1347</v>
      </c>
      <c r="N647" s="1" t="s">
        <v>1163</v>
      </c>
      <c r="O647" s="53" t="s">
        <v>1253</v>
      </c>
      <c r="P647" s="52" t="s">
        <v>1227</v>
      </c>
      <c r="Q647" s="1"/>
      <c r="R647" s="1"/>
      <c r="S647" s="1"/>
      <c r="T647" s="1"/>
      <c r="U647" s="245">
        <v>3000000</v>
      </c>
      <c r="V647" s="245">
        <f t="shared" si="23"/>
        <v>3360000.0000000005</v>
      </c>
      <c r="W647" s="1" t="s">
        <v>1166</v>
      </c>
      <c r="X647" s="39" t="s">
        <v>63</v>
      </c>
      <c r="Y647" s="2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  <c r="EE647" s="8"/>
      <c r="EF647" s="8"/>
      <c r="EG647" s="8"/>
      <c r="EH647" s="8"/>
      <c r="EI647" s="8"/>
      <c r="EJ647" s="8"/>
      <c r="EK647" s="8"/>
      <c r="EL647" s="8"/>
      <c r="EM647" s="8"/>
      <c r="EN647" s="8"/>
      <c r="EO647" s="8"/>
      <c r="EP647" s="8"/>
      <c r="EQ647" s="8"/>
      <c r="ER647" s="8"/>
      <c r="ES647" s="8"/>
      <c r="ET647" s="8"/>
      <c r="EU647" s="8"/>
      <c r="EV647" s="8"/>
      <c r="EW647" s="8"/>
      <c r="EX647" s="8"/>
      <c r="EY647" s="8"/>
      <c r="EZ647" s="8"/>
      <c r="FA647" s="8"/>
      <c r="FB647" s="8"/>
      <c r="FC647" s="8"/>
      <c r="FD647" s="8"/>
      <c r="FE647" s="8"/>
      <c r="FF647" s="8"/>
      <c r="FG647" s="8"/>
      <c r="FH647" s="8"/>
      <c r="FI647" s="8"/>
      <c r="FJ647" s="8"/>
      <c r="FK647" s="8"/>
      <c r="FL647" s="8"/>
      <c r="FM647" s="8"/>
      <c r="FN647" s="8"/>
      <c r="FO647" s="8"/>
      <c r="FP647" s="8"/>
      <c r="FQ647" s="8"/>
      <c r="FR647" s="8"/>
      <c r="FS647" s="8"/>
      <c r="FT647" s="8"/>
      <c r="FU647" s="8"/>
      <c r="FV647" s="8"/>
      <c r="FW647" s="8"/>
      <c r="FX647" s="8"/>
      <c r="FY647" s="8"/>
      <c r="FZ647" s="8"/>
      <c r="GA647" s="8"/>
      <c r="GB647" s="8"/>
      <c r="GC647" s="8"/>
      <c r="GD647" s="8"/>
      <c r="GE647" s="8"/>
      <c r="GF647" s="8"/>
      <c r="GG647" s="8"/>
      <c r="GH647" s="8"/>
      <c r="GI647" s="8"/>
      <c r="GJ647" s="8"/>
      <c r="GK647" s="8"/>
      <c r="GL647" s="8"/>
      <c r="GM647" s="8"/>
      <c r="GN647" s="8"/>
      <c r="GO647" s="8"/>
      <c r="GP647" s="8"/>
      <c r="GQ647" s="8"/>
      <c r="GR647" s="8"/>
      <c r="GS647" s="8"/>
      <c r="GT647" s="8"/>
      <c r="GU647" s="8"/>
      <c r="GV647" s="8"/>
      <c r="GW647" s="8"/>
      <c r="GX647" s="8"/>
      <c r="GY647" s="8"/>
      <c r="GZ647" s="8"/>
      <c r="HA647" s="8"/>
      <c r="HB647" s="8"/>
      <c r="HC647" s="8"/>
      <c r="HD647" s="8"/>
      <c r="HE647" s="8"/>
      <c r="HF647" s="8"/>
      <c r="HG647" s="8"/>
      <c r="HH647" s="8"/>
      <c r="HI647" s="8"/>
      <c r="HJ647" s="8"/>
      <c r="HK647" s="8"/>
      <c r="HL647" s="8"/>
      <c r="HM647" s="8"/>
      <c r="HN647" s="8"/>
      <c r="HO647" s="8"/>
      <c r="HP647" s="8"/>
      <c r="HQ647" s="8"/>
      <c r="HR647" s="8"/>
      <c r="HS647" s="8"/>
      <c r="HT647" s="8"/>
      <c r="HU647" s="8"/>
      <c r="HV647" s="8"/>
      <c r="HW647" s="8"/>
      <c r="HX647" s="8"/>
      <c r="HY647" s="8"/>
      <c r="HZ647" s="8"/>
      <c r="IA647" s="8"/>
      <c r="IB647" s="8"/>
      <c r="IC647" s="8"/>
      <c r="ID647" s="8"/>
      <c r="IE647" s="8"/>
      <c r="IF647" s="8"/>
      <c r="IG647" s="8"/>
      <c r="IH647" s="8"/>
      <c r="II647" s="8"/>
      <c r="IJ647" s="8"/>
      <c r="IK647" s="8"/>
      <c r="IL647" s="8"/>
      <c r="IM647" s="8"/>
      <c r="IN647" s="8"/>
      <c r="IO647" s="8"/>
      <c r="IP647" s="8"/>
      <c r="IQ647" s="8"/>
      <c r="IR647" s="8"/>
      <c r="IS647" s="8"/>
      <c r="IT647" s="8"/>
      <c r="IU647" s="8"/>
    </row>
    <row r="648" spans="2:255" s="4" customFormat="1" ht="18.75" customHeight="1">
      <c r="B648" s="325" t="s">
        <v>38</v>
      </c>
      <c r="C648" s="326"/>
      <c r="D648" s="326"/>
      <c r="E648" s="327"/>
      <c r="F648" s="110"/>
      <c r="G648" s="111"/>
      <c r="H648" s="112"/>
      <c r="I648" s="113"/>
      <c r="J648" s="114"/>
      <c r="K648" s="115"/>
      <c r="L648" s="116"/>
      <c r="M648" s="117"/>
      <c r="N648" s="118"/>
      <c r="O648" s="119"/>
      <c r="P648" s="119"/>
      <c r="Q648" s="120"/>
      <c r="R648" s="121"/>
      <c r="S648" s="122"/>
      <c r="T648" s="123"/>
      <c r="U648" s="265">
        <f>SUM(U633:U647)</f>
        <v>143824594</v>
      </c>
      <c r="V648" s="265">
        <f>SUM(V633:V647)</f>
        <v>161083545.28</v>
      </c>
      <c r="W648" s="124"/>
      <c r="X648" s="125"/>
      <c r="Y648" s="75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  <c r="EE648" s="8"/>
      <c r="EF648" s="8"/>
      <c r="EG648" s="8"/>
      <c r="EH648" s="8"/>
      <c r="EI648" s="8"/>
      <c r="EJ648" s="8"/>
      <c r="EK648" s="8"/>
      <c r="EL648" s="8"/>
      <c r="EM648" s="8"/>
      <c r="EN648" s="8"/>
      <c r="EO648" s="8"/>
      <c r="EP648" s="8"/>
      <c r="EQ648" s="8"/>
      <c r="ER648" s="8"/>
      <c r="ES648" s="8"/>
      <c r="ET648" s="8"/>
      <c r="EU648" s="8"/>
      <c r="EV648" s="8"/>
      <c r="EW648" s="8"/>
      <c r="EX648" s="8"/>
      <c r="EY648" s="8"/>
      <c r="EZ648" s="8"/>
      <c r="FA648" s="8"/>
      <c r="FB648" s="8"/>
      <c r="FC648" s="8"/>
      <c r="FD648" s="8"/>
      <c r="FE648" s="8"/>
      <c r="FF648" s="8"/>
      <c r="FG648" s="8"/>
      <c r="FH648" s="8"/>
      <c r="FI648" s="8"/>
      <c r="FJ648" s="8"/>
      <c r="FK648" s="8"/>
      <c r="FL648" s="8"/>
      <c r="FM648" s="8"/>
      <c r="FN648" s="8"/>
      <c r="FO648" s="8"/>
      <c r="FP648" s="8"/>
      <c r="FQ648" s="8"/>
      <c r="FR648" s="8"/>
      <c r="FS648" s="8"/>
      <c r="FT648" s="8"/>
      <c r="FU648" s="8"/>
      <c r="FV648" s="8"/>
      <c r="FW648" s="8"/>
      <c r="FX648" s="8"/>
      <c r="FY648" s="8"/>
      <c r="FZ648" s="8"/>
      <c r="GA648" s="8"/>
      <c r="GB648" s="8"/>
      <c r="GC648" s="8"/>
      <c r="GD648" s="8"/>
      <c r="GE648" s="8"/>
      <c r="GF648" s="8"/>
      <c r="GG648" s="8"/>
      <c r="GH648" s="8"/>
      <c r="GI648" s="8"/>
      <c r="GJ648" s="8"/>
      <c r="GK648" s="8"/>
      <c r="GL648" s="8"/>
      <c r="GM648" s="8"/>
      <c r="GN648" s="8"/>
      <c r="GO648" s="8"/>
      <c r="GP648" s="8"/>
      <c r="GQ648" s="8"/>
      <c r="GR648" s="8"/>
      <c r="GS648" s="8"/>
      <c r="GT648" s="8"/>
      <c r="GU648" s="8"/>
      <c r="GV648" s="8"/>
      <c r="GW648" s="8"/>
      <c r="GX648" s="8"/>
      <c r="GY648" s="8"/>
      <c r="GZ648" s="8"/>
      <c r="HA648" s="8"/>
      <c r="HB648" s="8"/>
      <c r="HC648" s="8"/>
      <c r="HD648" s="8"/>
      <c r="HE648" s="8"/>
      <c r="HF648" s="8"/>
      <c r="HG648" s="8"/>
      <c r="HH648" s="8"/>
      <c r="HI648" s="8"/>
      <c r="HJ648" s="8"/>
      <c r="HK648" s="8"/>
      <c r="HL648" s="8"/>
      <c r="HM648" s="8"/>
      <c r="HN648" s="8"/>
      <c r="HO648" s="8"/>
      <c r="HP648" s="8"/>
      <c r="HQ648" s="8"/>
      <c r="HR648" s="8"/>
      <c r="HS648" s="8"/>
      <c r="HT648" s="8"/>
      <c r="HU648" s="8"/>
      <c r="HV648" s="8"/>
      <c r="HW648" s="8"/>
      <c r="HX648" s="8"/>
      <c r="HY648" s="8"/>
      <c r="HZ648" s="8"/>
      <c r="IA648" s="8"/>
      <c r="IB648" s="8"/>
      <c r="IC648" s="8"/>
      <c r="ID648" s="8"/>
      <c r="IE648" s="8"/>
      <c r="IF648" s="8"/>
      <c r="IG648" s="8"/>
      <c r="IH648" s="8"/>
      <c r="II648" s="8"/>
      <c r="IJ648" s="8"/>
      <c r="IK648" s="8"/>
      <c r="IL648" s="8"/>
      <c r="IM648" s="8"/>
      <c r="IN648" s="8"/>
      <c r="IO648" s="8"/>
      <c r="IP648" s="8"/>
      <c r="IQ648" s="8"/>
      <c r="IR648" s="8"/>
      <c r="IS648" s="8"/>
      <c r="IT648" s="8"/>
      <c r="IU648" s="8"/>
    </row>
    <row r="649" spans="2:38" s="201" customFormat="1" ht="21.75" customHeight="1">
      <c r="B649" s="328" t="s">
        <v>47</v>
      </c>
      <c r="C649" s="329"/>
      <c r="D649" s="329"/>
      <c r="E649" s="330"/>
      <c r="F649" s="84"/>
      <c r="G649" s="85"/>
      <c r="H649" s="83"/>
      <c r="I649" s="83"/>
      <c r="J649" s="84"/>
      <c r="K649" s="85"/>
      <c r="L649" s="85"/>
      <c r="M649" s="84"/>
      <c r="N649" s="82"/>
      <c r="O649" s="83"/>
      <c r="P649" s="85"/>
      <c r="Q649" s="83"/>
      <c r="R649" s="86"/>
      <c r="S649" s="83"/>
      <c r="T649" s="126"/>
      <c r="U649" s="266">
        <v>9794276883</v>
      </c>
      <c r="V649" s="266">
        <f>U649*1.12</f>
        <v>10969590108.960001</v>
      </c>
      <c r="W649" s="83"/>
      <c r="X649" s="83"/>
      <c r="Y649" s="83"/>
      <c r="Z649" s="202"/>
      <c r="AA649" s="202"/>
      <c r="AB649" s="202"/>
      <c r="AC649" s="202"/>
      <c r="AD649" s="202"/>
      <c r="AE649" s="202"/>
      <c r="AF649" s="202"/>
      <c r="AG649" s="202"/>
      <c r="AH649" s="202"/>
      <c r="AI649" s="202"/>
      <c r="AJ649" s="202"/>
      <c r="AK649" s="202"/>
      <c r="AL649" s="202"/>
    </row>
    <row r="650" spans="2:38" s="201" customFormat="1" ht="24" customHeight="1">
      <c r="B650" s="6"/>
      <c r="C650" s="72"/>
      <c r="D650" s="73"/>
      <c r="E650" s="18"/>
      <c r="F650" s="331"/>
      <c r="G650" s="331"/>
      <c r="H650" s="7"/>
      <c r="M650" s="331"/>
      <c r="N650" s="331"/>
      <c r="O650" s="331"/>
      <c r="P650" s="331"/>
      <c r="Q650" s="9"/>
      <c r="R650" s="17"/>
      <c r="S650" s="17"/>
      <c r="T650" s="74"/>
      <c r="U650" s="257"/>
      <c r="V650" s="257"/>
      <c r="W650" s="9"/>
      <c r="X650" s="6"/>
      <c r="Y650" s="9"/>
      <c r="Z650" s="202"/>
      <c r="AA650" s="202"/>
      <c r="AB650" s="202"/>
      <c r="AC650" s="202"/>
      <c r="AD650" s="202"/>
      <c r="AE650" s="202"/>
      <c r="AF650" s="202"/>
      <c r="AG650" s="202"/>
      <c r="AH650" s="202"/>
      <c r="AI650" s="202"/>
      <c r="AJ650" s="202"/>
      <c r="AK650" s="202"/>
      <c r="AL650" s="202"/>
    </row>
    <row r="651" spans="9:38" s="201" customFormat="1" ht="30.75" customHeight="1">
      <c r="I651" s="331"/>
      <c r="J651" s="331"/>
      <c r="K651" s="331"/>
      <c r="L651" s="331"/>
      <c r="U651" s="258"/>
      <c r="V651" s="258"/>
      <c r="Z651" s="202"/>
      <c r="AA651" s="202"/>
      <c r="AB651" s="202"/>
      <c r="AC651" s="202"/>
      <c r="AD651" s="202"/>
      <c r="AE651" s="202"/>
      <c r="AF651" s="202"/>
      <c r="AG651" s="202"/>
      <c r="AH651" s="202"/>
      <c r="AI651" s="202"/>
      <c r="AJ651" s="202"/>
      <c r="AK651" s="202"/>
      <c r="AL651" s="202"/>
    </row>
    <row r="652" spans="6:38" s="201" customFormat="1" ht="25.5" customHeight="1">
      <c r="F652" s="331"/>
      <c r="G652" s="331"/>
      <c r="M652" s="331"/>
      <c r="N652" s="331"/>
      <c r="O652" s="331"/>
      <c r="P652" s="331"/>
      <c r="U652" s="258"/>
      <c r="V652" s="258"/>
      <c r="Z652" s="202"/>
      <c r="AA652" s="202"/>
      <c r="AB652" s="202"/>
      <c r="AC652" s="202"/>
      <c r="AD652" s="202"/>
      <c r="AE652" s="202"/>
      <c r="AF652" s="202"/>
      <c r="AG652" s="202"/>
      <c r="AH652" s="202"/>
      <c r="AI652" s="202"/>
      <c r="AJ652" s="202"/>
      <c r="AK652" s="202"/>
      <c r="AL652" s="202"/>
    </row>
    <row r="653" spans="21:38" s="201" customFormat="1" ht="30.75" customHeight="1">
      <c r="U653" s="258"/>
      <c r="V653" s="258"/>
      <c r="Z653" s="202"/>
      <c r="AA653" s="202"/>
      <c r="AB653" s="202"/>
      <c r="AC653" s="202"/>
      <c r="AD653" s="202"/>
      <c r="AE653" s="202"/>
      <c r="AF653" s="202"/>
      <c r="AG653" s="202"/>
      <c r="AH653" s="202"/>
      <c r="AI653" s="202"/>
      <c r="AJ653" s="202"/>
      <c r="AK653" s="202"/>
      <c r="AL653" s="202"/>
    </row>
    <row r="654" spans="3:16" ht="25.5" customHeight="1">
      <c r="C654" s="7"/>
      <c r="F654" s="201"/>
      <c r="G654" s="201"/>
      <c r="H654" s="201"/>
      <c r="I654" s="201"/>
      <c r="J654" s="201"/>
      <c r="K654" s="201"/>
      <c r="L654" s="201"/>
      <c r="M654" s="331"/>
      <c r="N654" s="331"/>
      <c r="O654" s="331"/>
      <c r="P654" s="331"/>
    </row>
    <row r="655" spans="3:16" ht="30.75" customHeight="1">
      <c r="C655" s="7"/>
      <c r="F655" s="201"/>
      <c r="G655" s="201"/>
      <c r="H655" s="201"/>
      <c r="I655" s="201"/>
      <c r="J655" s="201"/>
      <c r="K655" s="201"/>
      <c r="L655" s="201"/>
      <c r="M655" s="201"/>
      <c r="N655" s="201"/>
      <c r="O655" s="201"/>
      <c r="P655" s="201"/>
    </row>
    <row r="656" spans="3:16" ht="25.5" customHeight="1">
      <c r="C656" s="7"/>
      <c r="F656" s="201"/>
      <c r="G656" s="201"/>
      <c r="H656" s="201"/>
      <c r="I656" s="201"/>
      <c r="J656" s="201"/>
      <c r="K656" s="201"/>
      <c r="L656" s="201"/>
      <c r="M656" s="331"/>
      <c r="N656" s="331"/>
      <c r="O656" s="331"/>
      <c r="P656" s="331"/>
    </row>
    <row r="657" spans="3:16" ht="30.75" customHeight="1">
      <c r="C657" s="7"/>
      <c r="F657" s="201"/>
      <c r="G657" s="201"/>
      <c r="H657" s="201"/>
      <c r="I657" s="201"/>
      <c r="J657" s="201"/>
      <c r="K657" s="201"/>
      <c r="L657" s="201"/>
      <c r="M657" s="201"/>
      <c r="N657" s="201"/>
      <c r="O657" s="201"/>
      <c r="P657" s="201"/>
    </row>
    <row r="658" spans="3:16" ht="25.5" customHeight="1">
      <c r="C658" s="7"/>
      <c r="F658" s="201"/>
      <c r="G658" s="201"/>
      <c r="H658" s="201"/>
      <c r="I658" s="201"/>
      <c r="J658" s="201"/>
      <c r="K658" s="201"/>
      <c r="L658" s="201"/>
      <c r="M658" s="331"/>
      <c r="N658" s="331"/>
      <c r="O658" s="331"/>
      <c r="P658" s="331"/>
    </row>
    <row r="659" spans="3:16" ht="30.75" customHeight="1">
      <c r="C659" s="7"/>
      <c r="F659" s="201"/>
      <c r="G659" s="201"/>
      <c r="H659" s="201"/>
      <c r="I659" s="201"/>
      <c r="J659" s="201"/>
      <c r="K659" s="201"/>
      <c r="L659" s="201"/>
      <c r="M659" s="201"/>
      <c r="N659" s="201"/>
      <c r="O659" s="201"/>
      <c r="P659" s="201"/>
    </row>
    <row r="660" spans="3:16" ht="25.5" customHeight="1">
      <c r="C660" s="7"/>
      <c r="F660" s="201"/>
      <c r="G660" s="201"/>
      <c r="H660" s="201"/>
      <c r="I660" s="201"/>
      <c r="J660" s="201"/>
      <c r="K660" s="201"/>
      <c r="L660" s="201"/>
      <c r="M660" s="331"/>
      <c r="N660" s="331"/>
      <c r="O660" s="331"/>
      <c r="P660" s="331"/>
    </row>
    <row r="661" spans="3:16" ht="30.75" customHeight="1">
      <c r="C661" s="7"/>
      <c r="F661" s="201"/>
      <c r="G661" s="201"/>
      <c r="H661" s="201"/>
      <c r="I661" s="201"/>
      <c r="J661" s="201"/>
      <c r="K661" s="201"/>
      <c r="L661" s="201"/>
      <c r="M661" s="201"/>
      <c r="N661" s="201"/>
      <c r="O661" s="201"/>
      <c r="P661" s="201"/>
    </row>
    <row r="662" spans="3:16" ht="25.5" customHeight="1">
      <c r="C662" s="7"/>
      <c r="F662" s="201"/>
      <c r="G662" s="201"/>
      <c r="H662" s="201"/>
      <c r="I662" s="331"/>
      <c r="J662" s="331"/>
      <c r="K662" s="331"/>
      <c r="L662" s="331"/>
      <c r="M662" s="331"/>
      <c r="N662" s="331"/>
      <c r="O662" s="331"/>
      <c r="P662" s="331"/>
    </row>
    <row r="663" ht="30.75" customHeight="1">
      <c r="C663" s="7"/>
    </row>
    <row r="664" spans="3:16" ht="25.5" customHeight="1">
      <c r="C664" s="7"/>
      <c r="F664" s="201"/>
      <c r="M664" s="331"/>
      <c r="N664" s="331"/>
      <c r="O664" s="331"/>
      <c r="P664" s="331"/>
    </row>
    <row r="665" ht="47.25" customHeight="1">
      <c r="C665" s="7"/>
    </row>
    <row r="666" ht="47.25" customHeight="1">
      <c r="C666" s="7"/>
    </row>
    <row r="667" ht="47.25" customHeight="1">
      <c r="C667" s="7"/>
    </row>
    <row r="668" ht="47.25" customHeight="1">
      <c r="C668" s="7"/>
    </row>
    <row r="669" ht="47.25" customHeight="1">
      <c r="C669" s="7"/>
    </row>
    <row r="670" ht="47.25" customHeight="1">
      <c r="C670" s="7"/>
    </row>
    <row r="671" ht="47.25" customHeight="1">
      <c r="C671" s="7"/>
    </row>
    <row r="672" ht="47.25" customHeight="1">
      <c r="C672" s="7"/>
    </row>
    <row r="673" spans="3:38" ht="47.25" customHeight="1">
      <c r="C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</row>
    <row r="674" spans="3:38" ht="47.25" customHeight="1">
      <c r="C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</row>
    <row r="675" spans="3:38" ht="47.25" customHeight="1">
      <c r="C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</row>
    <row r="676" spans="3:38" ht="47.25" customHeight="1">
      <c r="C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</row>
    <row r="677" spans="3:38" ht="47.25" customHeight="1">
      <c r="C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</row>
    <row r="678" spans="3:38" ht="47.25" customHeight="1">
      <c r="C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</row>
    <row r="679" spans="3:38" ht="47.25" customHeight="1">
      <c r="C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</row>
    <row r="680" spans="3:38" ht="47.25" customHeight="1">
      <c r="C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</row>
    <row r="681" spans="3:38" ht="47.25" customHeight="1">
      <c r="C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</row>
    <row r="682" spans="3:38" ht="47.25" customHeight="1">
      <c r="C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</row>
    <row r="683" spans="3:38" ht="47.25" customHeight="1">
      <c r="C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</row>
    <row r="684" spans="3:38" ht="47.25" customHeight="1">
      <c r="C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</row>
    <row r="685" spans="3:38" ht="47.25" customHeight="1">
      <c r="C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</row>
    <row r="686" spans="3:38" ht="47.25" customHeight="1">
      <c r="C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</row>
    <row r="687" spans="3:38" ht="47.25" customHeight="1">
      <c r="C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</row>
    <row r="688" spans="3:38" ht="47.25" customHeight="1">
      <c r="C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</row>
    <row r="689" spans="3:38" ht="47.25" customHeight="1">
      <c r="C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</row>
    <row r="690" spans="3:38" ht="47.25" customHeight="1">
      <c r="C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</row>
    <row r="691" spans="3:38" ht="47.25" customHeight="1">
      <c r="C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</row>
    <row r="692" spans="3:38" ht="47.25" customHeight="1">
      <c r="C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</row>
    <row r="693" spans="3:38" ht="47.25" customHeight="1">
      <c r="C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</row>
    <row r="694" spans="3:38" ht="47.25" customHeight="1">
      <c r="C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</row>
    <row r="695" spans="3:38" ht="47.25" customHeight="1">
      <c r="C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</row>
    <row r="696" spans="3:38" ht="47.25" customHeight="1">
      <c r="C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</row>
    <row r="697" spans="3:38" ht="47.25" customHeight="1">
      <c r="C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</row>
    <row r="698" spans="3:38" ht="47.25" customHeight="1">
      <c r="C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</row>
    <row r="699" spans="3:38" ht="47.25" customHeight="1">
      <c r="C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</row>
    <row r="700" spans="3:38" ht="47.25" customHeight="1">
      <c r="C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</row>
    <row r="701" spans="3:38" ht="47.25" customHeight="1">
      <c r="C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</row>
    <row r="702" spans="3:38" ht="47.25" customHeight="1">
      <c r="C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</row>
    <row r="703" spans="3:38" ht="47.25" customHeight="1">
      <c r="C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</row>
    <row r="704" spans="3:38" ht="47.25" customHeight="1">
      <c r="C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</row>
    <row r="705" spans="3:38" ht="47.25" customHeight="1">
      <c r="C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</row>
    <row r="706" spans="3:38" ht="47.25" customHeight="1">
      <c r="C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</row>
    <row r="707" spans="3:38" ht="47.25" customHeight="1">
      <c r="C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</row>
    <row r="708" spans="3:38" ht="47.25" customHeight="1">
      <c r="C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</row>
    <row r="709" spans="3:38" ht="47.25" customHeight="1">
      <c r="C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</row>
    <row r="710" spans="3:38" ht="47.25" customHeight="1">
      <c r="C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</row>
    <row r="711" spans="3:38" ht="47.25" customHeight="1">
      <c r="C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</row>
    <row r="712" spans="2:38" ht="47.25" customHeight="1">
      <c r="B712" s="19"/>
      <c r="C712" s="12" t="s">
        <v>14</v>
      </c>
      <c r="D712" s="12" t="s">
        <v>28</v>
      </c>
      <c r="E712" s="10" t="s">
        <v>29</v>
      </c>
      <c r="F712" s="10" t="s">
        <v>30</v>
      </c>
      <c r="G712" s="11"/>
      <c r="H712" s="11" t="s">
        <v>31</v>
      </c>
      <c r="I712" s="11">
        <v>0</v>
      </c>
      <c r="J712" s="10">
        <v>470000000</v>
      </c>
      <c r="K712" s="12" t="s">
        <v>27</v>
      </c>
      <c r="L712" s="12" t="s">
        <v>32</v>
      </c>
      <c r="M712" s="10" t="s">
        <v>33</v>
      </c>
      <c r="N712" s="11" t="s">
        <v>26</v>
      </c>
      <c r="O712" s="11" t="s">
        <v>34</v>
      </c>
      <c r="P712" s="12" t="s">
        <v>35</v>
      </c>
      <c r="Q712" s="11">
        <v>796</v>
      </c>
      <c r="R712" s="15" t="s">
        <v>36</v>
      </c>
      <c r="S712" s="10">
        <v>1</v>
      </c>
      <c r="T712" s="16">
        <v>267857.14</v>
      </c>
      <c r="U712" s="260">
        <f>S712*T712</f>
        <v>267857.14</v>
      </c>
      <c r="V712" s="260">
        <f>U712*1.12</f>
        <v>299999.9968</v>
      </c>
      <c r="W712" s="11"/>
      <c r="X712" s="11">
        <v>2012</v>
      </c>
      <c r="Y712" s="11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</row>
    <row r="713" spans="3:38" ht="47.25" customHeight="1">
      <c r="C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</row>
    <row r="714" spans="3:38" ht="47.25" customHeight="1">
      <c r="C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</row>
    <row r="715" spans="3:38" ht="47.25" customHeight="1">
      <c r="C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</row>
    <row r="716" spans="3:38" ht="47.25" customHeight="1">
      <c r="C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</row>
    <row r="717" spans="3:38" ht="47.25" customHeight="1">
      <c r="C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</row>
    <row r="718" spans="3:38" ht="47.25" customHeight="1">
      <c r="C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</row>
    <row r="719" spans="3:38" ht="47.25" customHeight="1">
      <c r="C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</row>
    <row r="720" spans="3:38" ht="47.25" customHeight="1">
      <c r="C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</row>
    <row r="721" spans="3:38" ht="47.25" customHeight="1">
      <c r="C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</row>
    <row r="722" spans="3:38" ht="47.25" customHeight="1">
      <c r="C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</row>
    <row r="723" spans="3:38" ht="47.25" customHeight="1">
      <c r="C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</row>
    <row r="724" spans="3:38" ht="47.25" customHeight="1">
      <c r="C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</row>
    <row r="725" spans="3:38" ht="47.25" customHeight="1">
      <c r="C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</row>
    <row r="726" spans="3:38" ht="47.25" customHeight="1">
      <c r="C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</row>
    <row r="727" spans="3:38" ht="47.25" customHeight="1">
      <c r="C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</row>
    <row r="728" spans="3:38" ht="47.25" customHeight="1">
      <c r="C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</row>
    <row r="729" spans="3:38" ht="47.25" customHeight="1">
      <c r="C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</row>
    <row r="730" spans="3:38" ht="47.25" customHeight="1">
      <c r="C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</row>
    <row r="731" spans="3:38" ht="47.25" customHeight="1">
      <c r="C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</row>
    <row r="732" spans="3:38" ht="47.25" customHeight="1">
      <c r="C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</row>
    <row r="733" spans="3:38" ht="47.25" customHeight="1">
      <c r="C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</row>
    <row r="734" spans="3:38" ht="47.25" customHeight="1">
      <c r="C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</row>
    <row r="735" spans="3:38" ht="47.25" customHeight="1">
      <c r="C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</row>
    <row r="736" spans="3:38" ht="47.25" customHeight="1">
      <c r="C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</row>
    <row r="737" spans="3:38" ht="47.25" customHeight="1">
      <c r="C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</row>
    <row r="738" spans="3:38" ht="47.25" customHeight="1">
      <c r="C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</row>
    <row r="739" spans="3:38" ht="47.25" customHeight="1">
      <c r="C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</row>
    <row r="740" spans="3:38" ht="47.25" customHeight="1">
      <c r="C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</row>
    <row r="741" spans="3:38" ht="47.25" customHeight="1">
      <c r="C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</row>
    <row r="742" spans="3:38" ht="47.25" customHeight="1">
      <c r="C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</row>
    <row r="743" spans="3:38" ht="47.25" customHeight="1">
      <c r="C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</row>
    <row r="744" spans="3:38" ht="47.25" customHeight="1">
      <c r="C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</row>
    <row r="745" spans="3:38" ht="47.25" customHeight="1">
      <c r="C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</row>
    <row r="746" spans="3:38" ht="47.25" customHeight="1">
      <c r="C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</row>
    <row r="747" spans="3:38" ht="47.25" customHeight="1">
      <c r="C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</row>
    <row r="748" spans="3:38" ht="47.25" customHeight="1">
      <c r="C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</row>
    <row r="749" spans="3:38" ht="47.25" customHeight="1">
      <c r="C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</row>
    <row r="750" spans="3:38" ht="47.25" customHeight="1">
      <c r="C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</row>
    <row r="751" spans="3:38" ht="47.25" customHeight="1">
      <c r="C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</row>
    <row r="752" spans="3:38" ht="47.25" customHeight="1">
      <c r="C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</row>
    <row r="753" spans="3:38" ht="47.25" customHeight="1">
      <c r="C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</row>
    <row r="754" spans="3:38" ht="47.25" customHeight="1">
      <c r="C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</row>
    <row r="755" spans="3:38" ht="47.25" customHeight="1">
      <c r="C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</row>
    <row r="756" spans="3:38" ht="47.25" customHeight="1">
      <c r="C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</row>
    <row r="757" spans="3:38" ht="47.25" customHeight="1">
      <c r="C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</row>
    <row r="758" spans="3:38" ht="47.25" customHeight="1">
      <c r="C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</row>
    <row r="759" spans="3:38" ht="47.25" customHeight="1">
      <c r="C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</row>
    <row r="760" spans="3:38" ht="47.25" customHeight="1">
      <c r="C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</row>
    <row r="761" spans="3:38" ht="47.25" customHeight="1">
      <c r="C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</row>
    <row r="762" spans="3:38" ht="47.25" customHeight="1">
      <c r="C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</row>
    <row r="763" spans="3:38" ht="47.25" customHeight="1">
      <c r="C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</row>
    <row r="764" spans="3:38" ht="47.25" customHeight="1">
      <c r="C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</row>
    <row r="765" spans="3:38" ht="47.25" customHeight="1">
      <c r="C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</row>
    <row r="766" spans="3:38" ht="47.25" customHeight="1">
      <c r="C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</row>
    <row r="767" spans="3:38" ht="47.25" customHeight="1">
      <c r="C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</row>
    <row r="768" spans="3:38" ht="47.25" customHeight="1">
      <c r="C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</row>
    <row r="769" spans="3:38" ht="47.25" customHeight="1">
      <c r="C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</row>
    <row r="770" spans="3:38" ht="47.25" customHeight="1">
      <c r="C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</row>
    <row r="771" spans="3:38" ht="47.25" customHeight="1">
      <c r="C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</row>
    <row r="772" spans="3:38" ht="47.25" customHeight="1">
      <c r="C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</row>
    <row r="773" spans="3:38" ht="47.25" customHeight="1">
      <c r="C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</row>
    <row r="774" spans="3:38" ht="47.25" customHeight="1">
      <c r="C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</row>
    <row r="775" spans="3:38" ht="47.25" customHeight="1">
      <c r="C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</row>
    <row r="776" spans="3:38" ht="47.25" customHeight="1">
      <c r="C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</row>
    <row r="777" spans="3:38" ht="47.25" customHeight="1">
      <c r="C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</row>
    <row r="778" spans="3:38" ht="47.25" customHeight="1">
      <c r="C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</row>
    <row r="779" spans="3:38" ht="47.25" customHeight="1">
      <c r="C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</row>
    <row r="780" spans="3:38" ht="47.25" customHeight="1">
      <c r="C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</row>
    <row r="781" spans="3:38" ht="47.25" customHeight="1">
      <c r="C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</row>
    <row r="782" spans="3:38" ht="47.25" customHeight="1">
      <c r="C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</row>
    <row r="783" spans="3:38" ht="47.25" customHeight="1">
      <c r="C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</row>
    <row r="784" spans="3:38" ht="47.25" customHeight="1">
      <c r="C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</row>
    <row r="785" spans="3:38" ht="47.25" customHeight="1">
      <c r="C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</row>
    <row r="786" spans="3:38" ht="47.25" customHeight="1">
      <c r="C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</row>
    <row r="787" spans="3:38" ht="47.25" customHeight="1">
      <c r="C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</row>
    <row r="788" spans="3:38" ht="47.25" customHeight="1">
      <c r="C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</row>
    <row r="789" spans="3:38" ht="47.25" customHeight="1">
      <c r="C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</row>
    <row r="790" spans="3:38" ht="47.25" customHeight="1">
      <c r="C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</row>
    <row r="791" spans="3:38" ht="47.25" customHeight="1">
      <c r="C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</row>
    <row r="792" spans="3:38" ht="47.25" customHeight="1">
      <c r="C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</row>
    <row r="793" spans="3:38" ht="47.25" customHeight="1">
      <c r="C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</row>
  </sheetData>
  <sheetProtection formatCells="0" formatColumns="0" formatRows="0" insertColumns="0" insertRows="0" insertHyperlinks="0" deleteColumns="0" deleteRows="0" sort="0" autoFilter="0" pivotTables="0"/>
  <mergeCells count="63">
    <mergeCell ref="S8:S9"/>
    <mergeCell ref="X8:X9"/>
    <mergeCell ref="T8:T9"/>
    <mergeCell ref="V8:V9"/>
    <mergeCell ref="Y8:Y9"/>
    <mergeCell ref="K8:K9"/>
    <mergeCell ref="B431:Y431"/>
    <mergeCell ref="N8:N9"/>
    <mergeCell ref="R8:R9"/>
    <mergeCell ref="B322:E322"/>
    <mergeCell ref="D8:D9"/>
    <mergeCell ref="E8:E9"/>
    <mergeCell ref="B11:Y11"/>
    <mergeCell ref="L8:L9"/>
    <mergeCell ref="W8:W9"/>
    <mergeCell ref="F8:F9"/>
    <mergeCell ref="H8:H9"/>
    <mergeCell ref="B307:Y307"/>
    <mergeCell ref="B306:E306"/>
    <mergeCell ref="M8:M9"/>
    <mergeCell ref="Q8:Q9"/>
    <mergeCell ref="I8:I9"/>
    <mergeCell ref="M662:P662"/>
    <mergeCell ref="M652:P652"/>
    <mergeCell ref="I662:L662"/>
    <mergeCell ref="I651:L651"/>
    <mergeCell ref="W2:Y2"/>
    <mergeCell ref="W3:Y3"/>
    <mergeCell ref="W4:Y4"/>
    <mergeCell ref="B6:Y6"/>
    <mergeCell ref="G8:G9"/>
    <mergeCell ref="T7:Y7"/>
    <mergeCell ref="W1:Y1"/>
    <mergeCell ref="J8:J9"/>
    <mergeCell ref="C8:C9"/>
    <mergeCell ref="B8:B9"/>
    <mergeCell ref="M664:P664"/>
    <mergeCell ref="M654:P654"/>
    <mergeCell ref="M656:P656"/>
    <mergeCell ref="M658:P658"/>
    <mergeCell ref="M660:P660"/>
    <mergeCell ref="B631:E631"/>
    <mergeCell ref="B649:E649"/>
    <mergeCell ref="F652:G652"/>
    <mergeCell ref="B648:E648"/>
    <mergeCell ref="B629:Y629"/>
    <mergeCell ref="B511:Y511"/>
    <mergeCell ref="F650:G650"/>
    <mergeCell ref="M650:P650"/>
    <mergeCell ref="B628:E628"/>
    <mergeCell ref="B632:Y632"/>
    <mergeCell ref="B323:Y323"/>
    <mergeCell ref="U8:U9"/>
    <mergeCell ref="B430:E430"/>
    <mergeCell ref="B501:Y501"/>
    <mergeCell ref="B503:D503"/>
    <mergeCell ref="B510:E510"/>
    <mergeCell ref="B500:D500"/>
    <mergeCell ref="B504:Y504"/>
    <mergeCell ref="O8:O9"/>
    <mergeCell ref="P8:P9"/>
  </mergeCells>
  <printOptions horizontalCentered="1"/>
  <pageMargins left="0" right="0" top="0.35433070866141736" bottom="0.1968503937007874" header="0.31496062992125984" footer="0.31496062992125984"/>
  <pageSetup horizontalDpi="600" verticalDpi="600" orientation="landscape" paperSize="9" scale="29" r:id="rId1"/>
  <rowBreaks count="1" manualBreakCount="1">
    <brk id="650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Nurlan Zhalgasbaev</cp:lastModifiedBy>
  <cp:lastPrinted>2013-04-15T10:34:51Z</cp:lastPrinted>
  <dcterms:modified xsi:type="dcterms:W3CDTF">2013-04-18T09:59:51Z</dcterms:modified>
  <cp:category/>
  <cp:version/>
  <cp:contentType/>
  <cp:contentStatus/>
</cp:coreProperties>
</file>